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dkernick\Desktop\"/>
    </mc:Choice>
  </mc:AlternateContent>
  <xr:revisionPtr revIDLastSave="0" documentId="8_{1BB4AC65-95B5-4705-AB4B-AAAEE9305444}" xr6:coauthVersionLast="47" xr6:coauthVersionMax="47" xr10:uidLastSave="{00000000-0000-0000-0000-000000000000}"/>
  <bookViews>
    <workbookView xWindow="-120" yWindow="-120" windowWidth="29040" windowHeight="15840" xr2:uid="{00000000-000D-0000-FFFF-FFFF00000000}"/>
  </bookViews>
  <sheets>
    <sheet name="Rota for Date"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2" i="1" l="1"/>
  <c r="X42" i="1" s="1"/>
  <c r="V40" i="1"/>
  <c r="W40" i="1" s="1"/>
  <c r="V38" i="1"/>
  <c r="Z38" i="1" s="1"/>
  <c r="V36" i="1"/>
  <c r="X36" i="1" s="1"/>
  <c r="V34" i="1"/>
  <c r="Z34" i="1" s="1"/>
  <c r="V32" i="1"/>
  <c r="W32" i="1" s="1"/>
  <c r="V30" i="1"/>
  <c r="Z30" i="1" s="1"/>
  <c r="V28" i="1"/>
  <c r="X28" i="1" s="1"/>
  <c r="V26" i="1"/>
  <c r="X26" i="1" s="1"/>
  <c r="V24" i="1"/>
  <c r="W24" i="1" s="1"/>
  <c r="V22" i="1"/>
  <c r="Z22" i="1" s="1"/>
  <c r="V20" i="1"/>
  <c r="X20" i="1"/>
  <c r="V18" i="1"/>
  <c r="X18" i="1"/>
  <c r="V16" i="1"/>
  <c r="W16" i="1" s="1"/>
  <c r="E46" i="1"/>
  <c r="Y42" i="1"/>
  <c r="Y40" i="1"/>
  <c r="Y38" i="1"/>
  <c r="Y36" i="1"/>
  <c r="Y34" i="1"/>
  <c r="Y32" i="1"/>
  <c r="Y30" i="1"/>
  <c r="Y28" i="1"/>
  <c r="Y26" i="1"/>
  <c r="Y24" i="1"/>
  <c r="Y22" i="1"/>
  <c r="Y20" i="1"/>
  <c r="Y18" i="1"/>
  <c r="Y16" i="1"/>
  <c r="Y44" i="1" s="1"/>
  <c r="X16" i="1" l="1"/>
  <c r="Z40" i="1"/>
  <c r="X38" i="1"/>
  <c r="W36" i="1"/>
  <c r="W30" i="1"/>
  <c r="X30" i="1"/>
  <c r="Z28" i="1"/>
  <c r="W20" i="1"/>
  <c r="Z32" i="1"/>
  <c r="Z42" i="1"/>
  <c r="W18" i="1"/>
  <c r="Z20" i="1"/>
  <c r="X24" i="1"/>
  <c r="W34" i="1"/>
  <c r="Z36" i="1"/>
  <c r="X40" i="1"/>
  <c r="V44" i="1"/>
  <c r="Z16" i="1"/>
  <c r="W28" i="1"/>
  <c r="X34" i="1"/>
  <c r="W38" i="1"/>
  <c r="W22" i="1"/>
  <c r="Z24" i="1"/>
  <c r="W44" i="1"/>
  <c r="Z18" i="1"/>
  <c r="X22" i="1"/>
  <c r="Z26" i="1"/>
  <c r="W26" i="1"/>
  <c r="X32" i="1"/>
  <c r="W42" i="1"/>
  <c r="X44" i="1" l="1"/>
  <c r="Z44" i="1"/>
</calcChain>
</file>

<file path=xl/sharedStrings.xml><?xml version="1.0" encoding="utf-8"?>
<sst xmlns="http://schemas.openxmlformats.org/spreadsheetml/2006/main" count="118" uniqueCount="47">
  <si>
    <t>&gt;Insert Organisation Name&lt;</t>
  </si>
  <si>
    <t xml:space="preserve">Date: </t>
  </si>
  <si>
    <t>Instructions to use this spreadsheet</t>
  </si>
  <si>
    <r>
      <rPr>
        <sz val="10"/>
        <color rgb="FFFFFFFF"/>
        <rFont val="Poppins"/>
      </rPr>
      <t xml:space="preserve">- To make changes to the </t>
    </r>
    <r>
      <rPr>
        <b/>
        <sz val="10"/>
        <color rgb="FFFFFFFF"/>
        <rFont val="Poppins"/>
      </rPr>
      <t>employee name and roles</t>
    </r>
    <r>
      <rPr>
        <sz val="10"/>
        <color rgb="FFFFFFFF"/>
        <rFont val="Poppins"/>
      </rPr>
      <t xml:space="preserve">, click on the boxes that say &lt;Employee Name&gt; or &lt;Role&gt; and enter details required. </t>
    </r>
  </si>
  <si>
    <r>
      <rPr>
        <sz val="10"/>
        <color rgb="FFFFFFFF"/>
        <rFont val="Poppins"/>
      </rPr>
      <t>- To amend the</t>
    </r>
    <r>
      <rPr>
        <b/>
        <sz val="10"/>
        <color rgb="FFFFFFFF"/>
        <rFont val="Poppins"/>
      </rPr>
      <t xml:space="preserve"> scheduled hours</t>
    </r>
    <r>
      <rPr>
        <sz val="10"/>
        <color rgb="FFFFFFFF"/>
        <rFont val="Poppins"/>
      </rPr>
      <t xml:space="preserve">, click the drop-down to the right of the Start and End cells. </t>
    </r>
  </si>
  <si>
    <r>
      <rPr>
        <sz val="10"/>
        <color rgb="FFFFFFFF"/>
        <rFont val="Poppins"/>
      </rPr>
      <t xml:space="preserve">- </t>
    </r>
    <r>
      <rPr>
        <b/>
        <sz val="10"/>
        <color rgb="FFFFFFFF"/>
        <rFont val="Poppins"/>
      </rPr>
      <t>Add pay</t>
    </r>
    <r>
      <rPr>
        <sz val="10"/>
        <color rgb="FFFFFFFF"/>
        <rFont val="Poppins"/>
      </rPr>
      <t xml:space="preserve"> information and </t>
    </r>
    <r>
      <rPr>
        <b/>
        <sz val="10"/>
        <color rgb="FFFFFFFF"/>
        <rFont val="Poppins"/>
      </rPr>
      <t>contracted hours</t>
    </r>
    <r>
      <rPr>
        <sz val="10"/>
        <color rgb="FFFFFFFF"/>
        <rFont val="Poppins"/>
      </rPr>
      <t xml:space="preserve"> to work out overtime.</t>
    </r>
  </si>
  <si>
    <r>
      <rPr>
        <sz val="10"/>
        <color rgb="FFFFFFFF"/>
        <rFont val="Poppins"/>
      </rPr>
      <t xml:space="preserve">- </t>
    </r>
    <r>
      <rPr>
        <b/>
        <sz val="10"/>
        <color rgb="FFFFFFFF"/>
        <rFont val="Poppins"/>
      </rPr>
      <t>Total contractual pay</t>
    </r>
    <r>
      <rPr>
        <sz val="10"/>
        <color rgb="FFFFFFFF"/>
        <rFont val="Poppins"/>
      </rPr>
      <t xml:space="preserve"> is calculated in </t>
    </r>
    <r>
      <rPr>
        <b/>
        <sz val="10"/>
        <color rgb="FFFFFFFF"/>
        <rFont val="Poppins"/>
      </rPr>
      <t>Column X</t>
    </r>
    <r>
      <rPr>
        <sz val="10"/>
        <color rgb="FFFFFFFF"/>
        <rFont val="Poppins"/>
      </rPr>
      <t xml:space="preserve"> to work out the base rate per employee for the week, while </t>
    </r>
    <r>
      <rPr>
        <b/>
        <sz val="10"/>
        <color rgb="FFFFFFFF"/>
        <rFont val="Poppins"/>
      </rPr>
      <t>Column W</t>
    </r>
    <r>
      <rPr>
        <sz val="10"/>
        <color rgb="FFFFFFFF"/>
        <rFont val="Poppins"/>
      </rPr>
      <t xml:space="preserve"> identifies the base rate for the week</t>
    </r>
    <r>
      <rPr>
        <b/>
        <sz val="10"/>
        <color rgb="FFFFFFFF"/>
        <rFont val="Poppins"/>
      </rPr>
      <t xml:space="preserve"> including overtime</t>
    </r>
    <r>
      <rPr>
        <sz val="10"/>
        <color rgb="FFFFFFFF"/>
        <rFont val="Poppins"/>
      </rPr>
      <t xml:space="preserve"> pay.  </t>
    </r>
  </si>
  <si>
    <r>
      <rPr>
        <sz val="10"/>
        <color rgb="FFFFFFFF"/>
        <rFont val="Poppins"/>
      </rPr>
      <t xml:space="preserve">- Negative balances in </t>
    </r>
    <r>
      <rPr>
        <b/>
        <sz val="10"/>
        <color rgb="FFFFFFFF"/>
        <rFont val="Poppins"/>
      </rPr>
      <t>column X</t>
    </r>
    <r>
      <rPr>
        <sz val="10"/>
        <color rgb="FFFFFFFF"/>
        <rFont val="Poppins"/>
      </rPr>
      <t xml:space="preserve"> highlights </t>
    </r>
    <r>
      <rPr>
        <b/>
        <sz val="10"/>
        <color rgb="FFFFFFFF"/>
        <rFont val="Poppins"/>
      </rPr>
      <t xml:space="preserve">missing contracted hours </t>
    </r>
    <r>
      <rPr>
        <sz val="10"/>
        <color rgb="FFFFFFFF"/>
        <rFont val="Poppins"/>
      </rPr>
      <t>(</t>
    </r>
    <r>
      <rPr>
        <i/>
        <sz val="10"/>
        <color rgb="FFFFFFFF"/>
        <rFont val="Poppins"/>
      </rPr>
      <t>see James as an example below</t>
    </r>
    <r>
      <rPr>
        <sz val="10"/>
        <color rgb="FFFFFFFF"/>
        <rFont val="Poppins"/>
      </rPr>
      <t xml:space="preserve">). When the value is positive it identifies the </t>
    </r>
    <r>
      <rPr>
        <b/>
        <sz val="10"/>
        <color rgb="FFFFFFFF"/>
        <rFont val="Poppins"/>
      </rPr>
      <t>total overtime pay</t>
    </r>
    <r>
      <rPr>
        <sz val="10"/>
        <color rgb="FFFFFFFF"/>
        <rFont val="Poppins"/>
      </rPr>
      <t xml:space="preserve">, for that week.  </t>
    </r>
  </si>
  <si>
    <r>
      <rPr>
        <sz val="10"/>
        <color rgb="FFFFFFFF"/>
        <rFont val="Poppins"/>
      </rPr>
      <t xml:space="preserve">Discover a much faster way to manage your workforce rotas with </t>
    </r>
    <r>
      <rPr>
        <b/>
        <sz val="10"/>
        <color rgb="FFFFFFFF"/>
        <rFont val="Poppins"/>
      </rPr>
      <t>Sona's Smart Scheduling</t>
    </r>
    <r>
      <rPr>
        <sz val="10"/>
        <color rgb="FFFFFFFF"/>
        <rFont val="Poppins"/>
      </rPr>
      <t xml:space="preserve">, click </t>
    </r>
    <r>
      <rPr>
        <u/>
        <sz val="10"/>
        <color rgb="FFFFFFFF"/>
        <rFont val="Poppins"/>
      </rPr>
      <t>here</t>
    </r>
    <r>
      <rPr>
        <sz val="10"/>
        <color rgb="FFFFFFFF"/>
        <rFont val="Poppins"/>
      </rPr>
      <t>:</t>
    </r>
  </si>
  <si>
    <t>https://www.getsona.com/features/scheduling</t>
  </si>
  <si>
    <t xml:space="preserve">Name </t>
  </si>
  <si>
    <t>Role</t>
  </si>
  <si>
    <t>Primary Location</t>
  </si>
  <si>
    <t xml:space="preserve">Contracted Hours </t>
  </si>
  <si>
    <t xml:space="preserve">Hourly Rate </t>
  </si>
  <si>
    <t xml:space="preserve">Overtime Hourly Rate </t>
  </si>
  <si>
    <t>Total Hours</t>
  </si>
  <si>
    <t>Oustanding Contractual Hours</t>
  </si>
  <si>
    <t xml:space="preserve">Total Pay (inc. any overtime) </t>
  </si>
  <si>
    <t>Pay (Actual - Contracted)</t>
  </si>
  <si>
    <t xml:space="preserve">Overtime pay </t>
  </si>
  <si>
    <t xml:space="preserve">Start </t>
  </si>
  <si>
    <t xml:space="preserve">End </t>
  </si>
  <si>
    <t xml:space="preserve">Sarah </t>
  </si>
  <si>
    <t xml:space="preserve">Manager </t>
  </si>
  <si>
    <t>Glade Street</t>
  </si>
  <si>
    <t xml:space="preserve">Mark </t>
  </si>
  <si>
    <t xml:space="preserve">Nurse </t>
  </si>
  <si>
    <t xml:space="preserve">Lisa </t>
  </si>
  <si>
    <t>Senior Carer</t>
  </si>
  <si>
    <t xml:space="preserve">James </t>
  </si>
  <si>
    <t>Care Assistant</t>
  </si>
  <si>
    <t>Stephen</t>
  </si>
  <si>
    <t>Housekeeper</t>
  </si>
  <si>
    <t xml:space="preserve">Housekeeper </t>
  </si>
  <si>
    <t>&lt;Employee Name&gt;</t>
  </si>
  <si>
    <t>&lt;Role&gt;</t>
  </si>
  <si>
    <t>Required vs Actual Staff for each day:</t>
  </si>
  <si>
    <t>Required</t>
  </si>
  <si>
    <t>Actual</t>
  </si>
  <si>
    <t>&lt;Input&gt;</t>
  </si>
  <si>
    <t>Totals Hours:</t>
  </si>
  <si>
    <t>Total hours</t>
  </si>
  <si>
    <t>Total pay (inc. overtime)</t>
  </si>
  <si>
    <t xml:space="preserve">Overtime 
pay </t>
  </si>
  <si>
    <t>- This spreadsheet has been created with formulas baked in.</t>
  </si>
  <si>
    <r>
      <t xml:space="preserve">- </t>
    </r>
    <r>
      <rPr>
        <b/>
        <sz val="10"/>
        <color rgb="FFFFFFFF"/>
        <rFont val="Poppins"/>
      </rPr>
      <t>Column U</t>
    </r>
    <r>
      <rPr>
        <sz val="10"/>
        <color rgb="FFFFFFFF"/>
        <rFont val="Poppins"/>
      </rPr>
      <t xml:space="preserve"> calculates the </t>
    </r>
    <r>
      <rPr>
        <b/>
        <sz val="10"/>
        <color rgb="FFFFFFFF"/>
        <rFont val="Poppins"/>
      </rPr>
      <t>total number of hours</t>
    </r>
    <r>
      <rPr>
        <sz val="10"/>
        <color rgb="FFFFFFFF"/>
        <rFont val="Poppins"/>
      </rPr>
      <t xml:space="preserve"> worked in the given week while </t>
    </r>
    <r>
      <rPr>
        <b/>
        <sz val="10"/>
        <color rgb="FFFFFFFF"/>
        <rFont val="Poppins"/>
      </rPr>
      <t>Column V</t>
    </r>
    <r>
      <rPr>
        <sz val="10"/>
        <color rgb="FFFFFFFF"/>
        <rFont val="Poppins"/>
      </rPr>
      <t xml:space="preserve"> highlights </t>
    </r>
    <r>
      <rPr>
        <b/>
        <sz val="10"/>
        <color rgb="FFFFFFFF"/>
        <rFont val="Poppins"/>
      </rPr>
      <t>outstanding contractual hours</t>
    </r>
    <r>
      <rPr>
        <sz val="10"/>
        <color rgb="FFFFFFFF"/>
        <rFont val="Poppins"/>
      </rPr>
      <t xml:space="preserve"> i.e James is missing 18 hours of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</si>
</sst>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yyyy"/>
    <numFmt numFmtId="165" formatCode="ddd\ dd\ mmm\ yyyy"/>
    <numFmt numFmtId="166" formatCode="ddd\ d\ mmm\ yyyy"/>
    <numFmt numFmtId="167" formatCode="[$£]#,##0.00"/>
    <numFmt numFmtId="168" formatCode="[h]&quot;:&quot;mm"/>
    <numFmt numFmtId="169" formatCode="h&quot;:&quot;mm&quot; &quot;AM/PM"/>
  </numFmts>
  <fonts count="18" x14ac:knownFonts="1">
    <font>
      <sz val="10"/>
      <color rgb="FF000000"/>
      <name val="Arial"/>
      <scheme val="minor"/>
    </font>
    <font>
      <b/>
      <sz val="18"/>
      <color rgb="FFFFFFFF"/>
      <name val="Poppins"/>
    </font>
    <font>
      <sz val="10"/>
      <name val="Arial"/>
      <family val="2"/>
    </font>
    <font>
      <sz val="18"/>
      <color rgb="FFFFFFFF"/>
      <name val="Poppins"/>
    </font>
    <font>
      <sz val="12"/>
      <color rgb="FFFFFFFF"/>
      <name val="Poppins"/>
    </font>
    <font>
      <b/>
      <sz val="12"/>
      <color rgb="FFFFFFFF"/>
      <name val="Poppins"/>
    </font>
    <font>
      <b/>
      <sz val="12"/>
      <color theme="1"/>
      <name val="Poppins"/>
    </font>
    <font>
      <sz val="10"/>
      <color theme="1"/>
      <name val="Poppins"/>
    </font>
    <font>
      <sz val="10"/>
      <color rgb="FFFFFFFF"/>
      <name val="Poppins"/>
    </font>
    <font>
      <u/>
      <sz val="10"/>
      <color rgb="FFFFFFFF"/>
      <name val="Poppins"/>
    </font>
    <font>
      <u/>
      <sz val="10"/>
      <color rgb="FFFFFFFF"/>
      <name val="Poppins"/>
    </font>
    <font>
      <b/>
      <sz val="10"/>
      <color rgb="FFFFFFFF"/>
      <name val="Poppins"/>
    </font>
    <font>
      <b/>
      <sz val="10"/>
      <color rgb="FFFFFFFF"/>
      <name val="Poppins"/>
    </font>
    <font>
      <sz val="11"/>
      <color theme="1"/>
      <name val="Poppins"/>
    </font>
    <font>
      <sz val="12"/>
      <color theme="1"/>
      <name val="Poppins"/>
    </font>
    <font>
      <b/>
      <sz val="14"/>
      <color rgb="FFFFFFFF"/>
      <name val="Poppins"/>
    </font>
    <font>
      <sz val="10"/>
      <color theme="1"/>
      <name val="Arial"/>
      <family val="2"/>
      <scheme val="minor"/>
    </font>
    <font>
      <i/>
      <sz val="10"/>
      <color rgb="FFFFFFFF"/>
      <name val="Poppins"/>
    </font>
  </fonts>
  <fills count="3">
    <fill>
      <patternFill patternType="none"/>
    </fill>
    <fill>
      <patternFill patternType="gray125"/>
    </fill>
    <fill>
      <patternFill patternType="solid">
        <fgColor rgb="FF10B981"/>
        <bgColor rgb="FF10B981"/>
      </patternFill>
    </fill>
  </fills>
  <borders count="76">
    <border>
      <left/>
      <right/>
      <top/>
      <bottom/>
      <diagonal/>
    </border>
    <border>
      <left/>
      <right style="thick">
        <color rgb="FF10B981"/>
      </right>
      <top/>
      <bottom/>
      <diagonal/>
    </border>
    <border>
      <left/>
      <right/>
      <top/>
      <bottom style="thick">
        <color rgb="FF10B981"/>
      </bottom>
      <diagonal/>
    </border>
    <border>
      <left style="thick">
        <color rgb="FF10B981"/>
      </left>
      <right/>
      <top style="thick">
        <color rgb="FF10B981"/>
      </top>
      <bottom/>
      <diagonal/>
    </border>
    <border>
      <left/>
      <right/>
      <top style="thick">
        <color rgb="FF10B981"/>
      </top>
      <bottom/>
      <diagonal/>
    </border>
    <border>
      <left/>
      <right style="thick">
        <color rgb="FF10B981"/>
      </right>
      <top style="thick">
        <color rgb="FF10B981"/>
      </top>
      <bottom/>
      <diagonal/>
    </border>
    <border>
      <left style="thick">
        <color rgb="FF10B981"/>
      </left>
      <right/>
      <top/>
      <bottom style="thick">
        <color rgb="FF10B981"/>
      </bottom>
      <diagonal/>
    </border>
    <border>
      <left/>
      <right style="thick">
        <color rgb="FF10B981"/>
      </right>
      <top/>
      <bottom style="thick">
        <color rgb="FF10B981"/>
      </bottom>
      <diagonal/>
    </border>
    <border>
      <left/>
      <right/>
      <top/>
      <bottom style="thin">
        <color rgb="FF10B981"/>
      </bottom>
      <diagonal/>
    </border>
    <border>
      <left/>
      <right style="thin">
        <color rgb="FF10B981"/>
      </right>
      <top/>
      <bottom style="thin">
        <color rgb="FF10B981"/>
      </bottom>
      <diagonal/>
    </border>
    <border>
      <left style="thick">
        <color rgb="FF10B981"/>
      </left>
      <right style="thick">
        <color rgb="FF10B981"/>
      </right>
      <top/>
      <bottom style="thick">
        <color rgb="FF10B981"/>
      </bottom>
      <diagonal/>
    </border>
    <border>
      <left style="thick">
        <color rgb="FF10B981"/>
      </left>
      <right/>
      <top/>
      <bottom/>
      <diagonal/>
    </border>
    <border>
      <left/>
      <right/>
      <top style="thin">
        <color rgb="FF10B981"/>
      </top>
      <bottom style="thin">
        <color rgb="FF10B981"/>
      </bottom>
      <diagonal/>
    </border>
    <border>
      <left/>
      <right style="thin">
        <color rgb="FF10B981"/>
      </right>
      <top style="thin">
        <color rgb="FF10B981"/>
      </top>
      <bottom style="thin">
        <color rgb="FF10B981"/>
      </bottom>
      <diagonal/>
    </border>
    <border>
      <left/>
      <right style="thick">
        <color rgb="FF10B981"/>
      </right>
      <top style="thick">
        <color rgb="FF10B981"/>
      </top>
      <bottom style="thick">
        <color rgb="FF10B981"/>
      </bottom>
      <diagonal/>
    </border>
    <border>
      <left style="thick">
        <color rgb="FF10B981"/>
      </left>
      <right style="thick">
        <color rgb="FF10B981"/>
      </right>
      <top style="thick">
        <color rgb="FF10B981"/>
      </top>
      <bottom style="thick">
        <color rgb="FF10B981"/>
      </bottom>
      <diagonal/>
    </border>
    <border>
      <left style="thick">
        <color rgb="FF10B981"/>
      </left>
      <right/>
      <top style="thick">
        <color rgb="FF10B981"/>
      </top>
      <bottom style="thick">
        <color rgb="FF10B981"/>
      </bottom>
      <diagonal/>
    </border>
    <border>
      <left/>
      <right/>
      <top style="thick">
        <color rgb="FF10B981"/>
      </top>
      <bottom style="thick">
        <color rgb="FF10B981"/>
      </bottom>
      <diagonal/>
    </border>
    <border>
      <left style="thin">
        <color rgb="FF10B981"/>
      </left>
      <right/>
      <top style="thin">
        <color rgb="FF10B981"/>
      </top>
      <bottom style="thin">
        <color rgb="FF10B981"/>
      </bottom>
      <diagonal/>
    </border>
    <border>
      <left/>
      <right style="thick">
        <color rgb="FFFFFFFF"/>
      </right>
      <top style="thick">
        <color rgb="FF10B981"/>
      </top>
      <bottom/>
      <diagonal/>
    </border>
    <border>
      <left/>
      <right/>
      <top/>
      <bottom style="thick">
        <color rgb="FFFFFFFF"/>
      </bottom>
      <diagonal/>
    </border>
    <border>
      <left/>
      <right style="medium">
        <color rgb="FF10B981"/>
      </right>
      <top/>
      <bottom style="thick">
        <color rgb="FFFFFFFF"/>
      </bottom>
      <diagonal/>
    </border>
    <border>
      <left/>
      <right style="thick">
        <color rgb="FFFFFFFF"/>
      </right>
      <top/>
      <bottom/>
      <diagonal/>
    </border>
    <border>
      <left style="thick">
        <color rgb="FFFFFFFF"/>
      </left>
      <right style="thick">
        <color rgb="FFFFFFFF"/>
      </right>
      <top/>
      <bottom/>
      <diagonal/>
    </border>
    <border>
      <left style="thick">
        <color rgb="FFFFFFFF"/>
      </left>
      <right style="medium">
        <color rgb="FF10B981"/>
      </right>
      <top/>
      <bottom/>
      <diagonal/>
    </border>
    <border>
      <left style="medium">
        <color rgb="FF10B981"/>
      </left>
      <right style="medium">
        <color rgb="FF10B981"/>
      </right>
      <top/>
      <bottom/>
      <diagonal/>
    </border>
    <border>
      <left style="medium">
        <color rgb="FF10B981"/>
      </left>
      <right/>
      <top/>
      <bottom/>
      <diagonal/>
    </border>
    <border>
      <left/>
      <right style="thick">
        <color rgb="FFFFFFFF"/>
      </right>
      <top/>
      <bottom style="thick">
        <color rgb="FFFFFFFF"/>
      </bottom>
      <diagonal/>
    </border>
    <border>
      <left/>
      <right/>
      <top style="medium">
        <color rgb="FFFFFFFF"/>
      </top>
      <bottom style="thick">
        <color rgb="FFFFFFFF"/>
      </bottom>
      <diagonal/>
    </border>
    <border>
      <left/>
      <right style="thick">
        <color rgb="FFFFFFFF"/>
      </right>
      <top style="medium">
        <color rgb="FFFFFFFF"/>
      </top>
      <bottom style="thick">
        <color rgb="FFFFFFFF"/>
      </bottom>
      <diagonal/>
    </border>
    <border>
      <left style="thick">
        <color rgb="FFFFFFFF"/>
      </left>
      <right/>
      <top style="medium">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diagonal/>
    </border>
    <border>
      <left style="thick">
        <color rgb="FFFFFFFF"/>
      </left>
      <right style="medium">
        <color rgb="FF10B981"/>
      </right>
      <top/>
      <bottom style="medium">
        <color rgb="FF10B981"/>
      </bottom>
      <diagonal/>
    </border>
    <border>
      <left style="medium">
        <color rgb="FF10B981"/>
      </left>
      <right style="medium">
        <color rgb="FF10B981"/>
      </right>
      <top/>
      <bottom style="medium">
        <color rgb="FF10B981"/>
      </bottom>
      <diagonal/>
    </border>
    <border>
      <left style="medium">
        <color rgb="FF10B981"/>
      </left>
      <right/>
      <top/>
      <bottom style="medium">
        <color rgb="FF10B981"/>
      </bottom>
      <diagonal/>
    </border>
    <border>
      <left style="thick">
        <color rgb="FFFFFFFF"/>
      </left>
      <right style="thick">
        <color rgb="FFFFFFFF"/>
      </right>
      <top/>
      <bottom style="thin">
        <color rgb="FFFFFFFF"/>
      </bottom>
      <diagonal/>
    </border>
    <border>
      <left style="thick">
        <color rgb="FFFFFFFF"/>
      </left>
      <right/>
      <top/>
      <bottom style="thin">
        <color rgb="FFFFFFFF"/>
      </bottom>
      <diagonal/>
    </border>
    <border>
      <left style="medium">
        <color rgb="FF10B981"/>
      </left>
      <right style="medium">
        <color rgb="FF10B981"/>
      </right>
      <top style="medium">
        <color rgb="FF10B981"/>
      </top>
      <bottom/>
      <diagonal/>
    </border>
    <border>
      <left style="medium">
        <color rgb="FF10B981"/>
      </left>
      <right/>
      <top style="medium">
        <color rgb="FF10B981"/>
      </top>
      <bottom/>
      <diagonal/>
    </border>
    <border>
      <left style="medium">
        <color rgb="FF10B981"/>
      </left>
      <right style="thick">
        <color rgb="FF10B981"/>
      </right>
      <top style="medium">
        <color rgb="FF10B981"/>
      </top>
      <bottom/>
      <diagonal/>
    </border>
    <border>
      <left/>
      <right style="thin">
        <color rgb="FF10B981"/>
      </right>
      <top style="medium">
        <color rgb="FF10B981"/>
      </top>
      <bottom style="thin">
        <color rgb="FF10B981"/>
      </bottom>
      <diagonal/>
    </border>
    <border>
      <left style="thin">
        <color rgb="FF10B981"/>
      </left>
      <right style="thin">
        <color rgb="FF10B981"/>
      </right>
      <top style="medium">
        <color rgb="FF10B981"/>
      </top>
      <bottom style="thin">
        <color rgb="FF10B981"/>
      </bottom>
      <diagonal/>
    </border>
    <border>
      <left style="thin">
        <color rgb="FF10B981"/>
      </left>
      <right/>
      <top style="medium">
        <color rgb="FF10B981"/>
      </top>
      <bottom style="thin">
        <color rgb="FF10B981"/>
      </bottom>
      <diagonal/>
    </border>
    <border>
      <left style="medium">
        <color rgb="FF10B981"/>
      </left>
      <right style="thick">
        <color rgb="FFFFFFFF"/>
      </right>
      <top style="medium">
        <color rgb="FF10B981"/>
      </top>
      <bottom/>
      <diagonal/>
    </border>
    <border>
      <left style="medium">
        <color rgb="FF10B981"/>
      </left>
      <right style="thick">
        <color rgb="FF10B981"/>
      </right>
      <top/>
      <bottom/>
      <diagonal/>
    </border>
    <border>
      <left style="thin">
        <color rgb="FF10B981"/>
      </left>
      <right/>
      <top/>
      <bottom style="thin">
        <color rgb="FF10B981"/>
      </bottom>
      <diagonal/>
    </border>
    <border>
      <left style="medium">
        <color rgb="FF10B981"/>
      </left>
      <right style="thick">
        <color rgb="FFFFFFFF"/>
      </right>
      <top/>
      <bottom style="medium">
        <color rgb="FF10B981"/>
      </bottom>
      <diagonal/>
    </border>
    <border>
      <left style="thick">
        <color rgb="FFFFFFFF"/>
      </left>
      <right style="medium">
        <color rgb="FF10B981"/>
      </right>
      <top style="medium">
        <color rgb="FF10B981"/>
      </top>
      <bottom/>
      <diagonal/>
    </border>
    <border>
      <left style="thin">
        <color rgb="FF10B981"/>
      </left>
      <right style="thin">
        <color rgb="FF10B981"/>
      </right>
      <top/>
      <bottom style="thin">
        <color rgb="FF10B981"/>
      </bottom>
      <diagonal/>
    </border>
    <border>
      <left/>
      <right/>
      <top style="thin">
        <color rgb="FF10B981"/>
      </top>
      <bottom/>
      <diagonal/>
    </border>
    <border>
      <left/>
      <right style="thin">
        <color rgb="FF10B981"/>
      </right>
      <top style="thin">
        <color rgb="FF10B981"/>
      </top>
      <bottom/>
      <diagonal/>
    </border>
    <border>
      <left style="thin">
        <color rgb="FF10B981"/>
      </left>
      <right/>
      <top style="thin">
        <color rgb="FF10B981"/>
      </top>
      <bottom/>
      <diagonal/>
    </border>
    <border>
      <left/>
      <right/>
      <top style="thin">
        <color rgb="FF10B981"/>
      </top>
      <bottom style="medium">
        <color rgb="FF10B981"/>
      </bottom>
      <diagonal/>
    </border>
    <border>
      <left/>
      <right style="thin">
        <color rgb="FF10B981"/>
      </right>
      <top style="thin">
        <color rgb="FF10B981"/>
      </top>
      <bottom style="medium">
        <color rgb="FF10B981"/>
      </bottom>
      <diagonal/>
    </border>
    <border>
      <left style="thin">
        <color rgb="FF10B981"/>
      </left>
      <right/>
      <top style="thin">
        <color rgb="FF10B981"/>
      </top>
      <bottom style="medium">
        <color rgb="FF10B981"/>
      </bottom>
      <diagonal/>
    </border>
    <border>
      <left style="thick">
        <color rgb="FFFFFFFF"/>
      </left>
      <right style="medium">
        <color rgb="FF10B981"/>
      </right>
      <top/>
      <bottom style="thin">
        <color rgb="FF10B981"/>
      </bottom>
      <diagonal/>
    </border>
    <border>
      <left style="medium">
        <color rgb="FF10B981"/>
      </left>
      <right style="medium">
        <color rgb="FF10B981"/>
      </right>
      <top/>
      <bottom style="thin">
        <color rgb="FF10B981"/>
      </bottom>
      <diagonal/>
    </border>
    <border>
      <left style="thick">
        <color rgb="FFFFFFFF"/>
      </left>
      <right/>
      <top style="medium">
        <color rgb="FF10B981"/>
      </top>
      <bottom/>
      <diagonal/>
    </border>
    <border>
      <left/>
      <right/>
      <top style="medium">
        <color rgb="FF10B981"/>
      </top>
      <bottom/>
      <diagonal/>
    </border>
    <border>
      <left/>
      <right style="thick">
        <color rgb="FF10B981"/>
      </right>
      <top style="medium">
        <color rgb="FF10B981"/>
      </top>
      <bottom/>
      <diagonal/>
    </border>
    <border>
      <left/>
      <right style="medium">
        <color rgb="FF10B981"/>
      </right>
      <top style="medium">
        <color rgb="FF10B981"/>
      </top>
      <bottom style="medium">
        <color rgb="FF10B981"/>
      </bottom>
      <diagonal/>
    </border>
    <border>
      <left style="medium">
        <color rgb="FF10B981"/>
      </left>
      <right style="medium">
        <color rgb="FF10B981"/>
      </right>
      <top style="medium">
        <color rgb="FF10B981"/>
      </top>
      <bottom style="medium">
        <color rgb="FF10B981"/>
      </bottom>
      <diagonal/>
    </border>
    <border>
      <left style="medium">
        <color rgb="FF10B981"/>
      </left>
      <right/>
      <top style="medium">
        <color rgb="FF10B981"/>
      </top>
      <bottom style="medium">
        <color rgb="FF10B981"/>
      </bottom>
      <diagonal/>
    </border>
    <border>
      <left style="thick">
        <color rgb="FF10B981"/>
      </left>
      <right style="thick">
        <color rgb="FF10B981"/>
      </right>
      <top/>
      <bottom/>
      <diagonal/>
    </border>
    <border>
      <left style="thick">
        <color rgb="FFFFFFFF"/>
      </left>
      <right/>
      <top/>
      <bottom style="medium">
        <color rgb="FF10B981"/>
      </bottom>
      <diagonal/>
    </border>
    <border>
      <left/>
      <right/>
      <top/>
      <bottom style="medium">
        <color rgb="FF10B981"/>
      </bottom>
      <diagonal/>
    </border>
    <border>
      <left/>
      <right style="thick">
        <color rgb="FF10B981"/>
      </right>
      <top/>
      <bottom style="medium">
        <color rgb="FF10B981"/>
      </bottom>
      <diagonal/>
    </border>
    <border>
      <left style="thick">
        <color rgb="FF10B981"/>
      </left>
      <right style="thick">
        <color rgb="FF10B981"/>
      </right>
      <top style="thick">
        <color rgb="FF10B981"/>
      </top>
      <bottom/>
      <diagonal/>
    </border>
    <border>
      <left/>
      <right style="thick">
        <color rgb="FFFFFFFF"/>
      </right>
      <top style="thick">
        <color rgb="FFFFFFFF"/>
      </top>
      <bottom style="thick">
        <color rgb="FFFFFFFF"/>
      </bottom>
      <diagonal/>
    </border>
    <border>
      <left style="thick">
        <color rgb="FFFFFFFF"/>
      </left>
      <right style="thick">
        <color rgb="FFFFFFFF"/>
      </right>
      <top/>
      <bottom style="medium">
        <color rgb="FF10B981"/>
      </bottom>
      <diagonal/>
    </border>
    <border>
      <left/>
      <right/>
      <top style="thick">
        <color rgb="FFFFFFFF"/>
      </top>
      <bottom style="thick">
        <color rgb="FFFFFFFF"/>
      </bottom>
      <diagonal/>
    </border>
    <border>
      <left/>
      <right style="thick">
        <color rgb="FFFFFFFF"/>
      </right>
      <top style="thick">
        <color rgb="FFFFFFFF"/>
      </top>
      <bottom style="medium">
        <color rgb="FF10B981"/>
      </bottom>
      <diagonal/>
    </border>
    <border>
      <left style="medium">
        <color rgb="FF10B981"/>
      </left>
      <right style="thick">
        <color theme="0"/>
      </right>
      <top style="thick">
        <color rgb="FFFFFFFF"/>
      </top>
      <bottom/>
      <diagonal/>
    </border>
    <border>
      <left style="medium">
        <color rgb="FF10B981"/>
      </left>
      <right style="thick">
        <color theme="0"/>
      </right>
      <top/>
      <bottom style="medium">
        <color rgb="FF10B981"/>
      </bottom>
      <diagonal/>
    </border>
    <border>
      <left style="thick">
        <color rgb="FF10B981"/>
      </left>
      <right/>
      <top style="thin">
        <color rgb="FF10B981"/>
      </top>
      <bottom style="thin">
        <color rgb="FF10B981"/>
      </bottom>
      <diagonal/>
    </border>
  </borders>
  <cellStyleXfs count="1">
    <xf numFmtId="0" fontId="0" fillId="0" borderId="0"/>
  </cellStyleXfs>
  <cellXfs count="153">
    <xf numFmtId="0" fontId="0" fillId="0" borderId="0" xfId="0" applyFont="1" applyAlignment="1"/>
    <xf numFmtId="0" fontId="1" fillId="2" borderId="0" xfId="0" applyFont="1" applyFill="1" applyAlignment="1">
      <alignment horizontal="left" vertical="center"/>
    </xf>
    <xf numFmtId="0" fontId="1" fillId="2" borderId="2"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166" fontId="7" fillId="2" borderId="10" xfId="0" applyNumberFormat="1" applyFont="1" applyFill="1" applyBorder="1" applyAlignment="1">
      <alignment horizontal="center" vertical="center"/>
    </xf>
    <xf numFmtId="166" fontId="7" fillId="2" borderId="6" xfId="0" applyNumberFormat="1" applyFont="1" applyFill="1" applyBorder="1" applyAlignment="1">
      <alignment horizontal="center" vertical="center"/>
    </xf>
    <xf numFmtId="0" fontId="8"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165" fontId="4" fillId="2" borderId="10" xfId="0" applyNumberFormat="1"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166" fontId="7" fillId="2" borderId="15" xfId="0" applyNumberFormat="1" applyFont="1" applyFill="1" applyBorder="1" applyAlignment="1">
      <alignment horizontal="center" vertical="center"/>
    </xf>
    <xf numFmtId="166" fontId="7" fillId="2" borderId="16" xfId="0" applyNumberFormat="1" applyFont="1" applyFill="1" applyBorder="1" applyAlignment="1">
      <alignment horizontal="center" vertical="center"/>
    </xf>
    <xf numFmtId="0" fontId="7" fillId="2" borderId="16" xfId="0" applyFont="1" applyFill="1" applyBorder="1" applyAlignment="1">
      <alignment horizontal="left" vertical="center"/>
    </xf>
    <xf numFmtId="0" fontId="7" fillId="2" borderId="3" xfId="0" applyFont="1" applyFill="1" applyBorder="1" applyAlignment="1">
      <alignment horizontal="left" vertical="center"/>
    </xf>
    <xf numFmtId="0" fontId="8" fillId="2" borderId="13" xfId="0" applyFont="1" applyFill="1" applyBorder="1" applyAlignment="1">
      <alignment horizontal="left" vertical="center"/>
    </xf>
    <xf numFmtId="0" fontId="7" fillId="2" borderId="4" xfId="0" applyFont="1" applyFill="1" applyBorder="1" applyAlignment="1">
      <alignment horizontal="left" vertical="center"/>
    </xf>
    <xf numFmtId="0" fontId="1" fillId="2" borderId="16" xfId="0" applyFont="1" applyFill="1" applyBorder="1" applyAlignment="1">
      <alignment horizontal="left"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11" fillId="2" borderId="36" xfId="0" applyFont="1" applyFill="1" applyBorder="1" applyAlignment="1">
      <alignment horizontal="center" vertical="center"/>
    </xf>
    <xf numFmtId="18" fontId="7" fillId="0" borderId="41" xfId="0" applyNumberFormat="1" applyFont="1" applyBorder="1" applyAlignment="1">
      <alignment horizontal="center" vertical="center"/>
    </xf>
    <xf numFmtId="18" fontId="7" fillId="0" borderId="42" xfId="0" applyNumberFormat="1" applyFont="1" applyBorder="1" applyAlignment="1">
      <alignment horizontal="center" vertical="center"/>
    </xf>
    <xf numFmtId="18" fontId="7" fillId="0" borderId="43" xfId="0" applyNumberFormat="1" applyFont="1" applyBorder="1" applyAlignment="1">
      <alignment horizontal="center" vertical="center"/>
    </xf>
    <xf numFmtId="18" fontId="7" fillId="0" borderId="9" xfId="0" applyNumberFormat="1" applyFont="1" applyBorder="1" applyAlignment="1">
      <alignment horizontal="center" vertical="center"/>
    </xf>
    <xf numFmtId="18" fontId="7" fillId="0" borderId="49" xfId="0" applyNumberFormat="1"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4" fontId="15" fillId="2" borderId="10" xfId="0" applyNumberFormat="1" applyFont="1" applyFill="1" applyBorder="1" applyAlignment="1">
      <alignment horizontal="center" vertical="center"/>
    </xf>
    <xf numFmtId="167" fontId="15" fillId="2" borderId="10"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68" xfId="0" applyFont="1" applyFill="1" applyBorder="1"/>
    <xf numFmtId="0" fontId="7" fillId="2" borderId="68" xfId="0" applyFont="1" applyFill="1" applyBorder="1" applyAlignment="1">
      <alignment vertical="center"/>
    </xf>
    <xf numFmtId="0" fontId="7" fillId="2" borderId="68" xfId="0" applyFont="1" applyFill="1" applyBorder="1" applyAlignment="1">
      <alignment horizontal="center" vertical="center"/>
    </xf>
    <xf numFmtId="0" fontId="12" fillId="2" borderId="68" xfId="0" applyFont="1" applyFill="1" applyBorder="1" applyAlignment="1">
      <alignment horizontal="center" vertical="center" wrapText="1"/>
    </xf>
    <xf numFmtId="167" fontId="12" fillId="2" borderId="3" xfId="0" applyNumberFormat="1" applyFont="1" applyFill="1" applyBorder="1" applyAlignment="1">
      <alignment horizontal="center" vertical="center" wrapText="1"/>
    </xf>
    <xf numFmtId="0" fontId="11" fillId="2" borderId="68" xfId="0" applyFont="1" applyFill="1" applyBorder="1" applyAlignment="1">
      <alignment horizontal="center" vertical="center" wrapText="1"/>
    </xf>
    <xf numFmtId="169" fontId="16" fillId="0" borderId="0" xfId="0" applyNumberFormat="1" applyFont="1" applyAlignment="1"/>
    <xf numFmtId="18" fontId="16" fillId="0" borderId="0" xfId="0" applyNumberFormat="1" applyFont="1" applyAlignment="1"/>
    <xf numFmtId="0" fontId="11" fillId="2" borderId="70" xfId="0" applyFont="1" applyFill="1" applyBorder="1" applyAlignment="1">
      <alignment horizontal="center" vertical="center"/>
    </xf>
    <xf numFmtId="0" fontId="11" fillId="2" borderId="72" xfId="0" applyFont="1" applyFill="1" applyBorder="1" applyAlignment="1">
      <alignment horizontal="center" vertical="center"/>
    </xf>
    <xf numFmtId="0" fontId="7" fillId="0" borderId="18" xfId="0" applyFont="1" applyBorder="1" applyAlignment="1">
      <alignment horizontal="center" vertical="center"/>
    </xf>
    <xf numFmtId="0" fontId="2" fillId="0" borderId="13" xfId="0" applyFont="1" applyBorder="1"/>
    <xf numFmtId="0" fontId="7" fillId="0" borderId="12" xfId="0" applyFont="1" applyBorder="1" applyAlignment="1">
      <alignment horizontal="center" vertical="center"/>
    </xf>
    <xf numFmtId="168" fontId="7" fillId="0" borderId="38" xfId="0" applyNumberFormat="1" applyFont="1" applyBorder="1" applyAlignment="1">
      <alignment horizontal="center" vertical="center"/>
    </xf>
    <xf numFmtId="0" fontId="2" fillId="0" borderId="34" xfId="0" applyFont="1" applyBorder="1"/>
    <xf numFmtId="167" fontId="7" fillId="0" borderId="38" xfId="0" applyNumberFormat="1" applyFont="1" applyBorder="1" applyAlignment="1">
      <alignment horizontal="center" vertical="center"/>
    </xf>
    <xf numFmtId="167" fontId="7" fillId="0" borderId="39" xfId="0" applyNumberFormat="1" applyFont="1" applyBorder="1" applyAlignment="1">
      <alignment horizontal="center" vertical="center"/>
    </xf>
    <xf numFmtId="0" fontId="2" fillId="0" borderId="35" xfId="0" applyFont="1" applyBorder="1"/>
    <xf numFmtId="165" fontId="11" fillId="2" borderId="20" xfId="0" applyNumberFormat="1" applyFont="1" applyFill="1" applyBorder="1" applyAlignment="1">
      <alignment horizontal="center" vertical="center"/>
    </xf>
    <xf numFmtId="0" fontId="2" fillId="0" borderId="27" xfId="0" applyFont="1" applyBorder="1"/>
    <xf numFmtId="0" fontId="7" fillId="0" borderId="55" xfId="0" applyFont="1" applyBorder="1" applyAlignment="1">
      <alignment horizontal="center" vertical="center"/>
    </xf>
    <xf numFmtId="0" fontId="2" fillId="0" borderId="54" xfId="0" applyFont="1" applyBorder="1"/>
    <xf numFmtId="0" fontId="7" fillId="0" borderId="52" xfId="0" applyFont="1" applyBorder="1" applyAlignment="1">
      <alignment horizontal="center" vertical="center"/>
    </xf>
    <xf numFmtId="0" fontId="2" fillId="0" borderId="51" xfId="0" applyFont="1" applyBorder="1"/>
    <xf numFmtId="0" fontId="1" fillId="2" borderId="59" xfId="0" applyFont="1" applyFill="1" applyBorder="1" applyAlignment="1">
      <alignment horizontal="left" vertical="center"/>
    </xf>
    <xf numFmtId="0" fontId="2" fillId="0" borderId="59" xfId="0" applyFont="1" applyBorder="1"/>
    <xf numFmtId="0" fontId="7" fillId="0" borderId="43" xfId="0" applyFont="1" applyBorder="1" applyAlignment="1">
      <alignment horizontal="center" vertical="center"/>
    </xf>
    <xf numFmtId="0" fontId="2" fillId="0" borderId="41" xfId="0" applyFont="1" applyBorder="1"/>
    <xf numFmtId="167" fontId="7" fillId="0" borderId="44" xfId="0" applyNumberFormat="1" applyFont="1" applyBorder="1" applyAlignment="1">
      <alignment horizontal="center" vertical="center"/>
    </xf>
    <xf numFmtId="0" fontId="2" fillId="0" borderId="47" xfId="0" applyFont="1" applyBorder="1"/>
    <xf numFmtId="0" fontId="11" fillId="2" borderId="31" xfId="0" applyFont="1" applyFill="1" applyBorder="1" applyAlignment="1">
      <alignment horizontal="center" vertical="center"/>
    </xf>
    <xf numFmtId="0" fontId="2" fillId="0" borderId="23" xfId="0" applyFont="1" applyBorder="1"/>
    <xf numFmtId="0" fontId="7" fillId="0" borderId="48" xfId="0" applyFont="1" applyBorder="1" applyAlignment="1">
      <alignment horizontal="center" vertical="center"/>
    </xf>
    <xf numFmtId="0" fontId="2" fillId="0" borderId="33" xfId="0" applyFont="1" applyBorder="1"/>
    <xf numFmtId="0" fontId="7" fillId="0" borderId="38" xfId="0" applyFont="1" applyBorder="1" applyAlignment="1">
      <alignment horizontal="center" vertical="center"/>
    </xf>
    <xf numFmtId="4" fontId="7" fillId="0" borderId="38" xfId="0" applyNumberFormat="1" applyFont="1" applyBorder="1" applyAlignment="1">
      <alignment horizontal="center" vertical="center"/>
    </xf>
    <xf numFmtId="0" fontId="13" fillId="0" borderId="38" xfId="0" applyFont="1" applyBorder="1" applyAlignment="1">
      <alignment horizontal="center" vertical="center"/>
    </xf>
    <xf numFmtId="167" fontId="7" fillId="0" borderId="40" xfId="0" applyNumberFormat="1" applyFont="1" applyBorder="1" applyAlignment="1">
      <alignment horizontal="center" vertical="center"/>
    </xf>
    <xf numFmtId="0" fontId="2" fillId="0" borderId="45" xfId="0" applyFont="1" applyBorder="1"/>
    <xf numFmtId="0" fontId="7" fillId="0" borderId="46" xfId="0" applyFont="1" applyBorder="1" applyAlignment="1">
      <alignment horizontal="center" vertical="center"/>
    </xf>
    <xf numFmtId="0" fontId="2" fillId="0" borderId="9" xfId="0" applyFont="1" applyBorder="1"/>
    <xf numFmtId="167" fontId="13" fillId="0" borderId="40" xfId="0" applyNumberFormat="1" applyFont="1" applyBorder="1" applyAlignment="1">
      <alignment horizontal="center" vertical="center"/>
    </xf>
    <xf numFmtId="0" fontId="11" fillId="2" borderId="31" xfId="0" applyFont="1" applyFill="1" applyBorder="1" applyAlignment="1">
      <alignment horizontal="center" vertical="center" wrapText="1"/>
    </xf>
    <xf numFmtId="0" fontId="2" fillId="0" borderId="36" xfId="0" applyFont="1" applyBorder="1" applyAlignment="1">
      <alignment wrapText="1"/>
    </xf>
    <xf numFmtId="0" fontId="11" fillId="2" borderId="26" xfId="0" applyFont="1" applyFill="1" applyBorder="1" applyAlignment="1">
      <alignment horizontal="center" vertical="center" wrapText="1"/>
    </xf>
    <xf numFmtId="0" fontId="2" fillId="0" borderId="35" xfId="0" applyFont="1" applyBorder="1" applyAlignment="1">
      <alignment wrapText="1"/>
    </xf>
    <xf numFmtId="0" fontId="11" fillId="2" borderId="73" xfId="0" applyFont="1" applyFill="1" applyBorder="1" applyAlignment="1">
      <alignment horizontal="center" vertical="center" wrapText="1"/>
    </xf>
    <xf numFmtId="0" fontId="2" fillId="0" borderId="74" xfId="0" applyFont="1" applyBorder="1" applyAlignment="1">
      <alignment wrapText="1"/>
    </xf>
    <xf numFmtId="165" fontId="11" fillId="2" borderId="28" xfId="0" applyNumberFormat="1" applyFont="1" applyFill="1" applyBorder="1" applyAlignment="1">
      <alignment horizontal="center" vertical="center"/>
    </xf>
    <xf numFmtId="0" fontId="2" fillId="0" borderId="29" xfId="0" applyFont="1" applyBorder="1"/>
    <xf numFmtId="166" fontId="11" fillId="2" borderId="30" xfId="0" applyNumberFormat="1" applyFont="1" applyFill="1" applyBorder="1" applyAlignment="1">
      <alignment horizontal="center" vertical="center"/>
    </xf>
    <xf numFmtId="165" fontId="11" fillId="2" borderId="71" xfId="0" applyNumberFormat="1" applyFont="1" applyFill="1" applyBorder="1" applyAlignment="1">
      <alignment horizontal="center" vertical="center"/>
    </xf>
    <xf numFmtId="0" fontId="2" fillId="0" borderId="69" xfId="0" applyFont="1" applyBorder="1"/>
    <xf numFmtId="0" fontId="7" fillId="2" borderId="4" xfId="0" applyFont="1" applyFill="1" applyBorder="1" applyAlignment="1">
      <alignment horizontal="left" vertical="center"/>
    </xf>
    <xf numFmtId="0" fontId="2" fillId="0" borderId="4" xfId="0" applyFont="1" applyBorder="1"/>
    <xf numFmtId="0" fontId="2" fillId="0" borderId="19" xfId="0" applyFont="1" applyBorder="1"/>
    <xf numFmtId="0" fontId="0" fillId="0" borderId="0" xfId="0" applyFont="1" applyAlignment="1"/>
    <xf numFmtId="0" fontId="2" fillId="0" borderId="22" xfId="0" applyFont="1" applyBorder="1"/>
    <xf numFmtId="0" fontId="7" fillId="2" borderId="20" xfId="0" applyFont="1" applyFill="1" applyBorder="1" applyAlignment="1">
      <alignment horizontal="left" vertical="center"/>
    </xf>
    <xf numFmtId="0" fontId="2" fillId="0" borderId="20" xfId="0" applyFont="1" applyBorder="1"/>
    <xf numFmtId="0" fontId="2" fillId="0" borderId="21" xfId="0" applyFont="1" applyBorder="1"/>
    <xf numFmtId="0" fontId="1" fillId="2" borderId="1" xfId="0" applyFont="1" applyFill="1" applyBorder="1" applyAlignment="1">
      <alignment horizontal="left" vertical="center"/>
    </xf>
    <xf numFmtId="0" fontId="2" fillId="0" borderId="1" xfId="0" applyFont="1" applyBorder="1"/>
    <xf numFmtId="0" fontId="2" fillId="0" borderId="7" xfId="0" applyFont="1" applyBorder="1"/>
    <xf numFmtId="0" fontId="1" fillId="2" borderId="0" xfId="0" applyFont="1" applyFill="1" applyAlignment="1">
      <alignment horizontal="left" vertical="center"/>
    </xf>
    <xf numFmtId="0" fontId="1" fillId="2" borderId="3" xfId="0" applyFont="1" applyFill="1" applyBorder="1" applyAlignment="1">
      <alignment horizontal="left" vertical="center"/>
    </xf>
    <xf numFmtId="0" fontId="2" fillId="0" borderId="5" xfId="0" applyFont="1" applyBorder="1"/>
    <xf numFmtId="0" fontId="2" fillId="0" borderId="6" xfId="0" applyFont="1" applyBorder="1"/>
    <xf numFmtId="0" fontId="2" fillId="0" borderId="2" xfId="0" applyFont="1" applyBorder="1"/>
    <xf numFmtId="0" fontId="1" fillId="2" borderId="5" xfId="0" applyFont="1" applyFill="1" applyBorder="1" applyAlignment="1">
      <alignment horizontal="center" vertical="center"/>
    </xf>
    <xf numFmtId="164" fontId="3" fillId="2" borderId="4" xfId="0" applyNumberFormat="1" applyFont="1" applyFill="1" applyBorder="1" applyAlignment="1">
      <alignment horizontal="left" vertical="center"/>
    </xf>
    <xf numFmtId="165" fontId="4" fillId="2" borderId="3" xfId="0" applyNumberFormat="1" applyFont="1" applyFill="1" applyBorder="1" applyAlignment="1">
      <alignment horizontal="left" vertical="center"/>
    </xf>
    <xf numFmtId="0" fontId="5" fillId="2" borderId="8" xfId="0" applyFont="1" applyFill="1" applyBorder="1" applyAlignment="1">
      <alignment horizontal="left" vertical="center"/>
    </xf>
    <xf numFmtId="0" fontId="2" fillId="0" borderId="8" xfId="0" applyFont="1" applyBorder="1"/>
    <xf numFmtId="165" fontId="4" fillId="2" borderId="4" xfId="0" applyNumberFormat="1" applyFont="1" applyFill="1" applyBorder="1" applyAlignment="1">
      <alignment horizontal="left" vertical="center"/>
    </xf>
    <xf numFmtId="0" fontId="2" fillId="0" borderId="11" xfId="0" applyFont="1" applyBorder="1"/>
    <xf numFmtId="0" fontId="8" fillId="2" borderId="12" xfId="0" applyFont="1" applyFill="1" applyBorder="1" applyAlignment="1">
      <alignment horizontal="left" vertical="center"/>
    </xf>
    <xf numFmtId="0" fontId="2" fillId="0" borderId="12" xfId="0" applyFont="1" applyBorder="1"/>
    <xf numFmtId="0" fontId="7" fillId="2" borderId="16" xfId="0" applyFont="1" applyFill="1" applyBorder="1" applyAlignment="1">
      <alignment horizontal="left" vertical="center"/>
    </xf>
    <xf numFmtId="0" fontId="2" fillId="0" borderId="17" xfId="0" applyFont="1" applyBorder="1"/>
    <xf numFmtId="0" fontId="7" fillId="2" borderId="0" xfId="0" applyFont="1" applyFill="1" applyAlignment="1">
      <alignment horizontal="left" vertical="center"/>
    </xf>
    <xf numFmtId="0" fontId="7" fillId="2" borderId="17" xfId="0" applyFont="1" applyFill="1" applyBorder="1" applyAlignment="1">
      <alignment horizontal="left" vertical="center"/>
    </xf>
    <xf numFmtId="0" fontId="7" fillId="2" borderId="5" xfId="0" applyFont="1" applyFill="1" applyBorder="1" applyAlignment="1">
      <alignment horizontal="center" vertical="center"/>
    </xf>
    <xf numFmtId="0" fontId="12" fillId="2" borderId="32" xfId="0" applyFont="1" applyFill="1" applyBorder="1" applyAlignment="1">
      <alignment horizontal="center" vertical="center" wrapText="1"/>
    </xf>
    <xf numFmtId="0" fontId="2" fillId="0" borderId="37" xfId="0" applyFont="1" applyBorder="1" applyAlignment="1">
      <alignment wrapText="1"/>
    </xf>
    <xf numFmtId="0" fontId="11" fillId="2" borderId="32" xfId="0" applyFont="1" applyFill="1" applyBorder="1" applyAlignment="1">
      <alignment horizontal="center" vertical="center" wrapText="1"/>
    </xf>
    <xf numFmtId="168" fontId="15" fillId="2" borderId="64" xfId="0" applyNumberFormat="1" applyFont="1" applyFill="1" applyBorder="1" applyAlignment="1">
      <alignment horizontal="center" vertical="center"/>
    </xf>
    <xf numFmtId="0" fontId="2" fillId="0" borderId="64" xfId="0" applyFont="1" applyBorder="1"/>
    <xf numFmtId="0" fontId="2" fillId="0" borderId="10" xfId="0" applyFont="1" applyBorder="1"/>
    <xf numFmtId="167" fontId="15" fillId="2" borderId="64" xfId="0" applyNumberFormat="1" applyFont="1" applyFill="1" applyBorder="1" applyAlignment="1">
      <alignment horizontal="center" vertical="center"/>
    </xf>
    <xf numFmtId="0" fontId="14" fillId="0" borderId="58" xfId="0" applyFont="1" applyBorder="1" applyAlignment="1">
      <alignment horizontal="left" vertical="center" wrapText="1"/>
    </xf>
    <xf numFmtId="0" fontId="2" fillId="0" borderId="60" xfId="0" applyFont="1" applyBorder="1"/>
    <xf numFmtId="0" fontId="2" fillId="0" borderId="65" xfId="0" applyFont="1" applyBorder="1"/>
    <xf numFmtId="0" fontId="2" fillId="0" borderId="66" xfId="0" applyFont="1" applyBorder="1"/>
    <xf numFmtId="0" fontId="2" fillId="0" borderId="67" xfId="0" applyFont="1" applyBorder="1"/>
    <xf numFmtId="0" fontId="15" fillId="2" borderId="6" xfId="0" applyFont="1" applyFill="1" applyBorder="1" applyAlignment="1">
      <alignment vertical="center"/>
    </xf>
    <xf numFmtId="0" fontId="1" fillId="2" borderId="22" xfId="0" applyFont="1" applyFill="1" applyBorder="1" applyAlignment="1">
      <alignment horizontal="left" vertical="center"/>
    </xf>
    <xf numFmtId="0" fontId="1" fillId="2" borderId="68" xfId="0" applyFont="1" applyFill="1" applyBorder="1" applyAlignment="1">
      <alignment horizontal="left" vertical="center"/>
    </xf>
    <xf numFmtId="0" fontId="2" fillId="0" borderId="56" xfId="0" applyFont="1" applyBorder="1"/>
    <xf numFmtId="0" fontId="7" fillId="0" borderId="24" xfId="0" applyFont="1" applyBorder="1" applyAlignment="1">
      <alignment horizontal="center" vertical="center"/>
    </xf>
    <xf numFmtId="0" fontId="7" fillId="0" borderId="8" xfId="0" applyFont="1" applyBorder="1" applyAlignment="1">
      <alignment horizontal="center" vertical="center"/>
    </xf>
    <xf numFmtId="46" fontId="7" fillId="0" borderId="38" xfId="0" applyNumberFormat="1" applyFont="1" applyBorder="1" applyAlignment="1">
      <alignment horizontal="center" vertical="center"/>
    </xf>
    <xf numFmtId="0" fontId="11" fillId="2" borderId="24" xfId="0" applyFont="1" applyFill="1" applyBorder="1" applyAlignment="1">
      <alignment horizontal="center" vertical="center" wrapText="1"/>
    </xf>
    <xf numFmtId="0" fontId="2" fillId="0" borderId="33" xfId="0" applyFont="1" applyBorder="1" applyAlignment="1">
      <alignment wrapText="1"/>
    </xf>
    <xf numFmtId="0" fontId="11" fillId="2" borderId="25" xfId="0" applyFont="1" applyFill="1" applyBorder="1" applyAlignment="1">
      <alignment horizontal="center" vertical="center" wrapText="1"/>
    </xf>
    <xf numFmtId="0" fontId="2" fillId="0" borderId="34" xfId="0" applyFont="1" applyBorder="1" applyAlignment="1">
      <alignment wrapText="1"/>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9" fillId="2" borderId="12" xfId="0" applyFont="1" applyFill="1" applyBorder="1" applyAlignment="1">
      <alignment horizontal="left" vertical="center"/>
    </xf>
    <xf numFmtId="0" fontId="10" fillId="2" borderId="18" xfId="0" applyFont="1" applyFill="1" applyBorder="1" applyAlignment="1">
      <alignment horizontal="left" vertical="center"/>
    </xf>
    <xf numFmtId="0" fontId="2" fillId="0" borderId="57" xfId="0" applyFont="1" applyBorder="1"/>
    <xf numFmtId="49" fontId="8" fillId="2" borderId="9" xfId="0" applyNumberFormat="1" applyFont="1" applyFill="1" applyBorder="1" applyAlignment="1">
      <alignment horizontal="left" vertical="center"/>
    </xf>
    <xf numFmtId="49" fontId="8" fillId="2" borderId="12" xfId="0" applyNumberFormat="1" applyFont="1" applyFill="1" applyBorder="1" applyAlignment="1">
      <alignment vertical="center"/>
    </xf>
    <xf numFmtId="49" fontId="8" fillId="2" borderId="75" xfId="0" applyNumberFormat="1" applyFont="1" applyFill="1" applyBorder="1" applyAlignment="1">
      <alignment vertical="center"/>
    </xf>
    <xf numFmtId="49" fontId="8" fillId="2" borderId="13" xfId="0" applyNumberFormat="1" applyFont="1" applyFill="1" applyBorder="1" applyAlignment="1">
      <alignment vertical="center"/>
    </xf>
  </cellXfs>
  <cellStyles count="1">
    <cellStyle name="Normal" xfId="0" builtinId="0"/>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0</xdr:colOff>
      <xdr:row>5</xdr:row>
      <xdr:rowOff>0</xdr:rowOff>
    </xdr:from>
    <xdr:ext cx="2911929" cy="966107"/>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362464" y="1646464"/>
          <a:ext cx="2911929" cy="966107"/>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etsona.com/features/scheduling" TargetMode="External"/><Relationship Id="rId1" Type="http://schemas.openxmlformats.org/officeDocument/2006/relationships/hyperlink" Target="https://www.getsona.com/features/schedul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48"/>
  <sheetViews>
    <sheetView tabSelected="1" zoomScale="70" zoomScaleNormal="70" workbookViewId="0">
      <selection activeCell="O8" sqref="O8"/>
    </sheetView>
  </sheetViews>
  <sheetFormatPr defaultColWidth="0" defaultRowHeight="15.75" customHeight="1" zeroHeight="1" x14ac:dyDescent="0.2"/>
  <cols>
    <col min="1" max="1" width="3.140625" customWidth="1"/>
    <col min="2" max="2" width="22.140625" customWidth="1"/>
    <col min="3" max="7" width="15.7109375" customWidth="1"/>
    <col min="8" max="21" width="12.5703125" customWidth="1"/>
    <col min="22" max="26" width="15.7109375" customWidth="1"/>
    <col min="27" max="27" width="5" customWidth="1"/>
    <col min="28" max="16384" width="12.5703125" hidden="1"/>
  </cols>
  <sheetData>
    <row r="1" spans="1:27" ht="5.25" customHeight="1" x14ac:dyDescent="0.2">
      <c r="A1" s="99"/>
      <c r="B1" s="102"/>
      <c r="C1" s="94"/>
      <c r="D1" s="94"/>
      <c r="E1" s="94"/>
      <c r="F1" s="94"/>
      <c r="G1" s="94"/>
      <c r="H1" s="94"/>
      <c r="I1" s="94"/>
      <c r="J1" s="94"/>
      <c r="K1" s="94"/>
      <c r="L1" s="94"/>
      <c r="M1" s="94"/>
      <c r="N1" s="94"/>
      <c r="O1" s="94"/>
      <c r="P1" s="94"/>
      <c r="Q1" s="94"/>
      <c r="R1" s="94"/>
      <c r="S1" s="94"/>
      <c r="T1" s="94"/>
      <c r="U1" s="94"/>
      <c r="V1" s="94"/>
      <c r="W1" s="94"/>
      <c r="X1" s="94"/>
      <c r="Y1" s="1"/>
      <c r="Z1" s="2"/>
      <c r="AA1" s="1"/>
    </row>
    <row r="2" spans="1:27" ht="12.75" x14ac:dyDescent="0.2">
      <c r="A2" s="100"/>
      <c r="B2" s="103" t="s">
        <v>0</v>
      </c>
      <c r="C2" s="92"/>
      <c r="D2" s="92"/>
      <c r="E2" s="92"/>
      <c r="F2" s="92"/>
      <c r="G2" s="92"/>
      <c r="H2" s="104"/>
      <c r="I2" s="107" t="s">
        <v>1</v>
      </c>
      <c r="J2" s="108">
        <v>44907</v>
      </c>
      <c r="K2" s="92"/>
      <c r="L2" s="92"/>
      <c r="M2" s="92"/>
      <c r="N2" s="92"/>
      <c r="O2" s="92"/>
      <c r="P2" s="92"/>
      <c r="Q2" s="92"/>
      <c r="R2" s="92"/>
      <c r="S2" s="92"/>
      <c r="T2" s="109"/>
      <c r="U2" s="92"/>
      <c r="V2" s="92"/>
      <c r="W2" s="92"/>
      <c r="X2" s="104"/>
      <c r="Y2" s="112"/>
      <c r="Z2" s="92"/>
      <c r="AA2" s="92"/>
    </row>
    <row r="3" spans="1:27" ht="45" customHeight="1" x14ac:dyDescent="0.2">
      <c r="A3" s="100"/>
      <c r="B3" s="105"/>
      <c r="C3" s="106"/>
      <c r="D3" s="106"/>
      <c r="E3" s="106"/>
      <c r="F3" s="106"/>
      <c r="G3" s="106"/>
      <c r="H3" s="101"/>
      <c r="I3" s="101"/>
      <c r="J3" s="106"/>
      <c r="K3" s="106"/>
      <c r="L3" s="106"/>
      <c r="M3" s="106"/>
      <c r="N3" s="106"/>
      <c r="O3" s="106"/>
      <c r="P3" s="106"/>
      <c r="Q3" s="106"/>
      <c r="R3" s="106"/>
      <c r="S3" s="106"/>
      <c r="T3" s="105"/>
      <c r="U3" s="106"/>
      <c r="V3" s="106"/>
      <c r="W3" s="106"/>
      <c r="X3" s="101"/>
      <c r="Y3" s="106"/>
      <c r="Z3" s="106"/>
      <c r="AA3" s="106"/>
    </row>
    <row r="4" spans="1:27" ht="33" customHeight="1" thickTop="1" thickBot="1" x14ac:dyDescent="0.25">
      <c r="A4" s="100"/>
      <c r="B4" s="110" t="s">
        <v>2</v>
      </c>
      <c r="C4" s="111"/>
      <c r="D4" s="111"/>
      <c r="E4" s="111"/>
      <c r="F4" s="111"/>
      <c r="G4" s="111"/>
      <c r="H4" s="111"/>
      <c r="I4" s="111"/>
      <c r="J4" s="111"/>
      <c r="K4" s="111"/>
      <c r="L4" s="111"/>
      <c r="M4" s="78"/>
      <c r="N4" s="3"/>
      <c r="O4" s="4"/>
      <c r="P4" s="4"/>
      <c r="Q4" s="4"/>
      <c r="R4" s="4"/>
      <c r="S4" s="4"/>
      <c r="T4" s="5"/>
      <c r="U4" s="5"/>
      <c r="V4" s="5"/>
      <c r="W4" s="6"/>
      <c r="X4" s="6"/>
      <c r="Y4" s="6"/>
      <c r="Z4" s="103"/>
      <c r="AA4" s="92"/>
    </row>
    <row r="5" spans="1:27" ht="33" customHeight="1" thickTop="1" thickBot="1" x14ac:dyDescent="0.25">
      <c r="A5" s="100"/>
      <c r="B5" s="149" t="s">
        <v>45</v>
      </c>
      <c r="C5" s="7"/>
      <c r="D5" s="7"/>
      <c r="E5" s="7"/>
      <c r="F5" s="7"/>
      <c r="G5" s="7"/>
      <c r="H5" s="7"/>
      <c r="I5" s="7"/>
      <c r="J5" s="7"/>
      <c r="K5" s="7"/>
      <c r="L5" s="7"/>
      <c r="M5" s="7"/>
      <c r="N5" s="8"/>
      <c r="O5" s="9"/>
      <c r="P5" s="9"/>
      <c r="Q5" s="9"/>
      <c r="R5" s="10"/>
      <c r="S5" s="10"/>
      <c r="T5" s="10"/>
      <c r="U5" s="10"/>
      <c r="V5" s="5"/>
      <c r="W5" s="6"/>
      <c r="X5" s="6"/>
      <c r="Y5" s="6"/>
      <c r="Z5" s="113"/>
      <c r="AA5" s="94"/>
    </row>
    <row r="6" spans="1:27" ht="33" customHeight="1" thickTop="1" thickBot="1" x14ac:dyDescent="0.25">
      <c r="A6" s="100"/>
      <c r="B6" s="114" t="s">
        <v>3</v>
      </c>
      <c r="C6" s="115"/>
      <c r="D6" s="115"/>
      <c r="E6" s="115"/>
      <c r="F6" s="115"/>
      <c r="G6" s="115"/>
      <c r="H6" s="115"/>
      <c r="I6" s="115"/>
      <c r="J6" s="115"/>
      <c r="K6" s="115"/>
      <c r="L6" s="115"/>
      <c r="M6" s="49"/>
      <c r="N6" s="11"/>
      <c r="O6" s="12"/>
      <c r="P6" s="12"/>
      <c r="Q6" s="12"/>
      <c r="R6" s="109"/>
      <c r="S6" s="92"/>
      <c r="T6" s="92"/>
      <c r="U6" s="104"/>
      <c r="V6" s="13"/>
      <c r="W6" s="14"/>
      <c r="X6" s="14"/>
      <c r="Y6" s="14"/>
      <c r="Z6" s="113"/>
      <c r="AA6" s="94"/>
    </row>
    <row r="7" spans="1:27" ht="33" customHeight="1" x14ac:dyDescent="0.2">
      <c r="A7" s="100"/>
      <c r="B7" s="114" t="s">
        <v>4</v>
      </c>
      <c r="C7" s="115"/>
      <c r="D7" s="115"/>
      <c r="E7" s="115"/>
      <c r="F7" s="115"/>
      <c r="G7" s="115"/>
      <c r="H7" s="115"/>
      <c r="I7" s="115"/>
      <c r="J7" s="115"/>
      <c r="K7" s="115"/>
      <c r="L7" s="115"/>
      <c r="M7" s="49"/>
      <c r="N7" s="11"/>
      <c r="O7" s="12"/>
      <c r="P7" s="12"/>
      <c r="Q7" s="12"/>
      <c r="R7" s="105"/>
      <c r="S7" s="106"/>
      <c r="T7" s="106"/>
      <c r="U7" s="101"/>
      <c r="V7" s="13"/>
      <c r="W7" s="14"/>
      <c r="X7" s="14"/>
      <c r="Y7" s="14"/>
      <c r="Z7" s="113"/>
      <c r="AA7" s="94"/>
    </row>
    <row r="8" spans="1:27" ht="33" customHeight="1" thickTop="1" thickBot="1" x14ac:dyDescent="0.25">
      <c r="A8" s="100"/>
      <c r="B8" s="114" t="s">
        <v>5</v>
      </c>
      <c r="C8" s="115"/>
      <c r="D8" s="115"/>
      <c r="E8" s="115"/>
      <c r="F8" s="115"/>
      <c r="G8" s="115"/>
      <c r="H8" s="115"/>
      <c r="I8" s="115"/>
      <c r="J8" s="115"/>
      <c r="K8" s="115"/>
      <c r="L8" s="115"/>
      <c r="M8" s="49"/>
      <c r="N8" s="11"/>
      <c r="O8" s="12"/>
      <c r="P8" s="12"/>
      <c r="Q8" s="12"/>
      <c r="R8" s="12"/>
      <c r="S8" s="12"/>
      <c r="T8" s="12"/>
      <c r="U8" s="12"/>
      <c r="V8" s="12"/>
      <c r="W8" s="15"/>
      <c r="X8" s="15"/>
      <c r="Y8" s="16"/>
      <c r="Z8" s="105"/>
      <c r="AA8" s="106"/>
    </row>
    <row r="9" spans="1:27" ht="33" customHeight="1" thickTop="1" thickBot="1" x14ac:dyDescent="0.25">
      <c r="A9" s="100"/>
      <c r="B9" s="151" t="s">
        <v>46</v>
      </c>
      <c r="C9" s="150"/>
      <c r="D9" s="150"/>
      <c r="E9" s="150"/>
      <c r="F9" s="150"/>
      <c r="G9" s="150"/>
      <c r="H9" s="150"/>
      <c r="I9" s="150"/>
      <c r="J9" s="150"/>
      <c r="K9" s="152"/>
      <c r="L9" s="17"/>
      <c r="M9" s="17"/>
      <c r="N9" s="18"/>
      <c r="O9" s="116"/>
      <c r="P9" s="117"/>
      <c r="Q9" s="117"/>
      <c r="R9" s="117"/>
      <c r="S9" s="117"/>
      <c r="T9" s="117"/>
      <c r="U9" s="117"/>
      <c r="V9" s="117"/>
      <c r="W9" s="117"/>
      <c r="X9" s="117"/>
      <c r="Y9" s="117"/>
      <c r="Z9" s="117"/>
      <c r="AA9" s="19"/>
    </row>
    <row r="10" spans="1:27" ht="33" customHeight="1" thickTop="1" thickBot="1" x14ac:dyDescent="0.25">
      <c r="A10" s="100"/>
      <c r="B10" s="114" t="s">
        <v>6</v>
      </c>
      <c r="C10" s="115"/>
      <c r="D10" s="115"/>
      <c r="E10" s="115"/>
      <c r="F10" s="115"/>
      <c r="G10" s="115"/>
      <c r="H10" s="115"/>
      <c r="I10" s="115"/>
      <c r="J10" s="115"/>
      <c r="K10" s="115"/>
      <c r="L10" s="115"/>
      <c r="M10" s="115"/>
      <c r="N10" s="115"/>
      <c r="O10" s="115"/>
      <c r="P10" s="49"/>
      <c r="Q10" s="118"/>
      <c r="R10" s="94"/>
      <c r="S10" s="94"/>
      <c r="T10" s="94"/>
      <c r="U10" s="94"/>
      <c r="V10" s="94"/>
      <c r="W10" s="94"/>
      <c r="X10" s="94"/>
      <c r="Y10" s="94"/>
      <c r="Z10" s="94"/>
      <c r="AA10" s="19"/>
    </row>
    <row r="11" spans="1:27" ht="33" customHeight="1" x14ac:dyDescent="0.2">
      <c r="A11" s="100"/>
      <c r="B11" s="114" t="s">
        <v>7</v>
      </c>
      <c r="C11" s="115"/>
      <c r="D11" s="115"/>
      <c r="E11" s="115"/>
      <c r="F11" s="115"/>
      <c r="G11" s="115"/>
      <c r="H11" s="115"/>
      <c r="I11" s="115"/>
      <c r="J11" s="115"/>
      <c r="K11" s="115"/>
      <c r="L11" s="115"/>
      <c r="M11" s="115"/>
      <c r="N11" s="115"/>
      <c r="O11" s="115"/>
      <c r="P11" s="115"/>
      <c r="Q11" s="49"/>
      <c r="R11" s="119"/>
      <c r="S11" s="117"/>
      <c r="T11" s="117"/>
      <c r="U11" s="117"/>
      <c r="V11" s="117"/>
      <c r="W11" s="117"/>
      <c r="X11" s="117"/>
      <c r="Y11" s="117"/>
      <c r="Z11" s="117"/>
      <c r="AA11" s="117"/>
    </row>
    <row r="12" spans="1:27" ht="33" customHeight="1" x14ac:dyDescent="0.2">
      <c r="A12" s="100"/>
      <c r="B12" s="146" t="s">
        <v>8</v>
      </c>
      <c r="C12" s="115"/>
      <c r="D12" s="115"/>
      <c r="E12" s="115"/>
      <c r="F12" s="115"/>
      <c r="G12" s="115"/>
      <c r="H12" s="115"/>
      <c r="I12" s="49"/>
      <c r="J12" s="147" t="s">
        <v>9</v>
      </c>
      <c r="K12" s="115"/>
      <c r="L12" s="115"/>
      <c r="M12" s="49"/>
      <c r="N12" s="91"/>
      <c r="O12" s="92"/>
      <c r="P12" s="92"/>
      <c r="Q12" s="92"/>
      <c r="R12" s="92"/>
      <c r="S12" s="92"/>
      <c r="T12" s="92"/>
      <c r="U12" s="92"/>
      <c r="V12" s="92"/>
      <c r="W12" s="92"/>
      <c r="X12" s="92"/>
      <c r="Y12" s="92"/>
      <c r="Z12" s="93"/>
      <c r="AA12" s="20"/>
    </row>
    <row r="13" spans="1:27" ht="19.5" customHeight="1" thickTop="1" thickBot="1" x14ac:dyDescent="0.25">
      <c r="A13" s="101"/>
      <c r="B13" s="96"/>
      <c r="C13" s="97"/>
      <c r="D13" s="97"/>
      <c r="E13" s="97"/>
      <c r="F13" s="97"/>
      <c r="G13" s="97"/>
      <c r="H13" s="97"/>
      <c r="I13" s="97"/>
      <c r="J13" s="97"/>
      <c r="K13" s="97"/>
      <c r="L13" s="97"/>
      <c r="M13" s="98"/>
      <c r="N13" s="94"/>
      <c r="O13" s="94"/>
      <c r="P13" s="94"/>
      <c r="Q13" s="94"/>
      <c r="R13" s="94"/>
      <c r="S13" s="94"/>
      <c r="T13" s="94"/>
      <c r="U13" s="94"/>
      <c r="V13" s="94"/>
      <c r="W13" s="94"/>
      <c r="X13" s="94"/>
      <c r="Y13" s="94"/>
      <c r="Z13" s="95"/>
      <c r="AA13" s="20"/>
    </row>
    <row r="14" spans="1:27" ht="33.75" customHeight="1" thickTop="1" thickBot="1" x14ac:dyDescent="0.25">
      <c r="A14" s="134"/>
      <c r="B14" s="68" t="s">
        <v>10</v>
      </c>
      <c r="C14" s="140" t="s">
        <v>11</v>
      </c>
      <c r="D14" s="142" t="s">
        <v>12</v>
      </c>
      <c r="E14" s="142" t="s">
        <v>13</v>
      </c>
      <c r="F14" s="82" t="s">
        <v>14</v>
      </c>
      <c r="G14" s="84" t="s">
        <v>15</v>
      </c>
      <c r="H14" s="89">
        <v>44914</v>
      </c>
      <c r="I14" s="90"/>
      <c r="J14" s="56">
        <v>44915</v>
      </c>
      <c r="K14" s="57"/>
      <c r="L14" s="56">
        <v>44916</v>
      </c>
      <c r="M14" s="57"/>
      <c r="N14" s="86">
        <v>44917</v>
      </c>
      <c r="O14" s="87"/>
      <c r="P14" s="86">
        <v>44918</v>
      </c>
      <c r="Q14" s="87"/>
      <c r="R14" s="86">
        <v>44919</v>
      </c>
      <c r="S14" s="87"/>
      <c r="T14" s="88">
        <v>44920</v>
      </c>
      <c r="U14" s="87"/>
      <c r="V14" s="80" t="s">
        <v>16</v>
      </c>
      <c r="W14" s="121" t="s">
        <v>17</v>
      </c>
      <c r="X14" s="123" t="s">
        <v>18</v>
      </c>
      <c r="Y14" s="123" t="s">
        <v>19</v>
      </c>
      <c r="Z14" s="80" t="s">
        <v>44</v>
      </c>
      <c r="AA14" s="120"/>
    </row>
    <row r="15" spans="1:27" ht="21" thickTop="1" thickBot="1" x14ac:dyDescent="0.25">
      <c r="A15" s="95"/>
      <c r="B15" s="69"/>
      <c r="C15" s="141"/>
      <c r="D15" s="143"/>
      <c r="E15" s="143"/>
      <c r="F15" s="83"/>
      <c r="G15" s="85"/>
      <c r="H15" s="47" t="s">
        <v>21</v>
      </c>
      <c r="I15" s="46" t="s">
        <v>22</v>
      </c>
      <c r="J15" s="22" t="s">
        <v>21</v>
      </c>
      <c r="K15" s="22" t="s">
        <v>22</v>
      </c>
      <c r="L15" s="22" t="s">
        <v>21</v>
      </c>
      <c r="M15" s="22" t="s">
        <v>22</v>
      </c>
      <c r="N15" s="22" t="s">
        <v>21</v>
      </c>
      <c r="O15" s="22" t="s">
        <v>22</v>
      </c>
      <c r="P15" s="22" t="s">
        <v>21</v>
      </c>
      <c r="Q15" s="22" t="s">
        <v>22</v>
      </c>
      <c r="R15" s="22" t="s">
        <v>21</v>
      </c>
      <c r="S15" s="22" t="s">
        <v>22</v>
      </c>
      <c r="T15" s="22" t="s">
        <v>21</v>
      </c>
      <c r="U15" s="22" t="s">
        <v>22</v>
      </c>
      <c r="V15" s="81"/>
      <c r="W15" s="122"/>
      <c r="X15" s="122"/>
      <c r="Y15" s="122"/>
      <c r="Z15" s="81"/>
      <c r="AA15" s="100"/>
    </row>
    <row r="16" spans="1:27" ht="19.5" x14ac:dyDescent="0.2">
      <c r="A16" s="95"/>
      <c r="B16" s="137" t="s">
        <v>23</v>
      </c>
      <c r="C16" s="72" t="s">
        <v>24</v>
      </c>
      <c r="D16" s="73" t="s">
        <v>25</v>
      </c>
      <c r="E16" s="74">
        <v>40</v>
      </c>
      <c r="F16" s="54">
        <v>20</v>
      </c>
      <c r="G16" s="79">
        <v>25</v>
      </c>
      <c r="H16" s="23">
        <v>0.33333333333333331</v>
      </c>
      <c r="I16" s="24">
        <v>0.66666666666666663</v>
      </c>
      <c r="J16" s="24">
        <v>0.33333333333333331</v>
      </c>
      <c r="K16" s="24">
        <v>0.66666666666666663</v>
      </c>
      <c r="L16" s="24">
        <v>0.33333333333333331</v>
      </c>
      <c r="M16" s="24">
        <v>0.66666666666666663</v>
      </c>
      <c r="N16" s="24">
        <v>6.25E-2</v>
      </c>
      <c r="O16" s="24">
        <v>0.14583333333333334</v>
      </c>
      <c r="P16" s="24">
        <v>0.33333333333333331</v>
      </c>
      <c r="Q16" s="24">
        <v>0.66666666666666663</v>
      </c>
      <c r="R16" s="24"/>
      <c r="S16" s="24"/>
      <c r="T16" s="24">
        <v>0.33333333333333331</v>
      </c>
      <c r="U16" s="25">
        <v>0.625</v>
      </c>
      <c r="V16" s="51">
        <f>(I16-H16+(I16&lt;H16))+(K16-J16+(K16&lt;J16))+(M16-L16+(M16&lt;L16))+O16-N16+(O16&lt;N16)+(Q16-P16+(Q16&lt;P16))+(S16-R16+(S16&lt;R16))+(U16-T16+(U16&lt;T16))</f>
        <v>1.7083333333333333</v>
      </c>
      <c r="W16" s="51">
        <f>IF((V16*24)&lt;E16,(E16-(V16*24))/24,0)</f>
        <v>0</v>
      </c>
      <c r="X16" s="53">
        <f>F16*V16*24</f>
        <v>820</v>
      </c>
      <c r="Y16" s="54">
        <f>E16*F16</f>
        <v>800</v>
      </c>
      <c r="Z16" s="66">
        <f>IF((V16*24)&gt;E16,((V16*24)-E16)*G16,0)</f>
        <v>25</v>
      </c>
      <c r="AA16" s="100"/>
    </row>
    <row r="17" spans="1:27" ht="20.25" thickBot="1" x14ac:dyDescent="0.25">
      <c r="A17" s="95"/>
      <c r="B17" s="71"/>
      <c r="C17" s="52"/>
      <c r="D17" s="52"/>
      <c r="E17" s="52"/>
      <c r="F17" s="55"/>
      <c r="G17" s="76"/>
      <c r="H17" s="138" t="s">
        <v>24</v>
      </c>
      <c r="I17" s="78"/>
      <c r="J17" s="138" t="s">
        <v>24</v>
      </c>
      <c r="K17" s="78"/>
      <c r="L17" s="77" t="s">
        <v>24</v>
      </c>
      <c r="M17" s="78"/>
      <c r="N17" s="48"/>
      <c r="O17" s="49"/>
      <c r="P17" s="77" t="s">
        <v>24</v>
      </c>
      <c r="Q17" s="78"/>
      <c r="R17" s="48"/>
      <c r="S17" s="49"/>
      <c r="T17" s="77" t="s">
        <v>24</v>
      </c>
      <c r="U17" s="78"/>
      <c r="V17" s="52"/>
      <c r="W17" s="52"/>
      <c r="X17" s="52"/>
      <c r="Y17" s="55"/>
      <c r="Z17" s="67"/>
      <c r="AA17" s="100"/>
    </row>
    <row r="18" spans="1:27" ht="19.5" x14ac:dyDescent="0.2">
      <c r="A18" s="95"/>
      <c r="B18" s="70" t="s">
        <v>26</v>
      </c>
      <c r="C18" s="72" t="s">
        <v>27</v>
      </c>
      <c r="D18" s="73" t="s">
        <v>25</v>
      </c>
      <c r="E18" s="74">
        <v>36</v>
      </c>
      <c r="F18" s="54">
        <v>16.739999999999998</v>
      </c>
      <c r="G18" s="79">
        <v>19.37</v>
      </c>
      <c r="H18" s="23">
        <v>0.25</v>
      </c>
      <c r="I18" s="24">
        <v>0.66666666666666663</v>
      </c>
      <c r="J18" s="24">
        <v>0.79166666666666663</v>
      </c>
      <c r="K18" s="24">
        <v>0.29166666666666669</v>
      </c>
      <c r="L18" s="24"/>
      <c r="M18" s="24"/>
      <c r="N18" s="24">
        <v>0.79166666666666663</v>
      </c>
      <c r="O18" s="24">
        <v>0.29166666666666669</v>
      </c>
      <c r="P18" s="24"/>
      <c r="Q18" s="24"/>
      <c r="R18" s="24">
        <v>0.79166666666666663</v>
      </c>
      <c r="S18" s="24">
        <v>0.29166666666666669</v>
      </c>
      <c r="T18" s="24"/>
      <c r="U18" s="25"/>
      <c r="V18" s="51">
        <f>(I18-H18+(I18&lt;H18))+(K18-J18+(K18&lt;J18))+(M18-L18+(M18&lt;L18))+O18-N18+(O18&lt;N18)+(Q18-P18+(Q18&lt;P18))+(S18-R18+(S18&lt;R18))+(U18-T18+(U18&lt;T18))</f>
        <v>1.9166666666666665</v>
      </c>
      <c r="W18" s="51">
        <f>IF((V18*24)&lt;E18,(E18-(V18*24))/24,0)</f>
        <v>0</v>
      </c>
      <c r="X18" s="53">
        <f>F18*V18*24</f>
        <v>770.03999999999985</v>
      </c>
      <c r="Y18" s="54">
        <f>E18*F18</f>
        <v>602.64</v>
      </c>
      <c r="Z18" s="66">
        <f>IF((V18*24)&gt;E18,((V18*24)-E18)*G18,0)</f>
        <v>193.70000000000002</v>
      </c>
      <c r="AA18" s="100"/>
    </row>
    <row r="19" spans="1:27" ht="19.5" x14ac:dyDescent="0.2">
      <c r="A19" s="95"/>
      <c r="B19" s="71"/>
      <c r="C19" s="52"/>
      <c r="D19" s="52"/>
      <c r="E19" s="52"/>
      <c r="F19" s="55"/>
      <c r="G19" s="76"/>
      <c r="H19" s="50" t="s">
        <v>27</v>
      </c>
      <c r="I19" s="49"/>
      <c r="J19" s="48" t="s">
        <v>27</v>
      </c>
      <c r="K19" s="49"/>
      <c r="L19" s="48"/>
      <c r="M19" s="49"/>
      <c r="N19" s="48" t="s">
        <v>27</v>
      </c>
      <c r="O19" s="49"/>
      <c r="P19" s="48"/>
      <c r="Q19" s="49"/>
      <c r="R19" s="48" t="s">
        <v>27</v>
      </c>
      <c r="S19" s="49"/>
      <c r="T19" s="48"/>
      <c r="U19" s="49"/>
      <c r="V19" s="52"/>
      <c r="W19" s="52"/>
      <c r="X19" s="52"/>
      <c r="Y19" s="55"/>
      <c r="Z19" s="67"/>
      <c r="AA19" s="100"/>
    </row>
    <row r="20" spans="1:27" ht="19.5" x14ac:dyDescent="0.2">
      <c r="A20" s="95"/>
      <c r="B20" s="70" t="s">
        <v>28</v>
      </c>
      <c r="C20" s="72" t="s">
        <v>29</v>
      </c>
      <c r="D20" s="73" t="s">
        <v>25</v>
      </c>
      <c r="E20" s="74">
        <v>35</v>
      </c>
      <c r="F20" s="54">
        <v>12.63</v>
      </c>
      <c r="G20" s="75">
        <v>14.25</v>
      </c>
      <c r="H20" s="26">
        <v>0.29166666666666669</v>
      </c>
      <c r="I20" s="27">
        <v>0.79166666666666663</v>
      </c>
      <c r="J20" s="24"/>
      <c r="K20" s="24"/>
      <c r="L20" s="24">
        <v>0.29166666666666669</v>
      </c>
      <c r="M20" s="24">
        <v>0.79166666666666663</v>
      </c>
      <c r="N20" s="24"/>
      <c r="O20" s="24"/>
      <c r="P20" s="24">
        <v>0.29166666666666669</v>
      </c>
      <c r="Q20" s="24">
        <v>0.79166666666666663</v>
      </c>
      <c r="R20" s="24"/>
      <c r="S20" s="24"/>
      <c r="T20" s="24">
        <v>0.29166666666666669</v>
      </c>
      <c r="U20" s="25">
        <v>0.79166666666666663</v>
      </c>
      <c r="V20" s="51">
        <f>(I20-H20+(I20&lt;H20))+(K20-J20+(K20&lt;J20))+(M20-L20+(M20&lt;L20))+O20-N20+(O20&lt;N20)+(Q20-P20+(Q20&lt;P20))+(S20-R20+(S20&lt;R20))+(U20-T20+(U20&lt;T20))</f>
        <v>1.9999999999999998</v>
      </c>
      <c r="W20" s="51">
        <f>IF((V20*24)&lt;E20,(E20-(V20*24))/24,0)</f>
        <v>0</v>
      </c>
      <c r="X20" s="53">
        <f>F20*V20*24</f>
        <v>606.24</v>
      </c>
      <c r="Y20" s="54">
        <f>E20*F20</f>
        <v>442.05</v>
      </c>
      <c r="Z20" s="66">
        <f>IF((V20*24)&gt;E20,((V20*24)-E20)*G20,0)</f>
        <v>185.24999999999989</v>
      </c>
      <c r="AA20" s="100"/>
    </row>
    <row r="21" spans="1:27" ht="19.5" x14ac:dyDescent="0.2">
      <c r="A21" s="95"/>
      <c r="B21" s="71"/>
      <c r="C21" s="52"/>
      <c r="D21" s="52"/>
      <c r="E21" s="52"/>
      <c r="F21" s="55"/>
      <c r="G21" s="76"/>
      <c r="H21" s="50" t="s">
        <v>29</v>
      </c>
      <c r="I21" s="49"/>
      <c r="J21" s="48"/>
      <c r="K21" s="49"/>
      <c r="L21" s="48" t="s">
        <v>29</v>
      </c>
      <c r="M21" s="49"/>
      <c r="N21" s="48"/>
      <c r="O21" s="49"/>
      <c r="P21" s="48" t="s">
        <v>29</v>
      </c>
      <c r="Q21" s="49"/>
      <c r="R21" s="48"/>
      <c r="S21" s="49"/>
      <c r="T21" s="48" t="s">
        <v>29</v>
      </c>
      <c r="U21" s="49"/>
      <c r="V21" s="52"/>
      <c r="W21" s="52"/>
      <c r="X21" s="52"/>
      <c r="Y21" s="55"/>
      <c r="Z21" s="67"/>
      <c r="AA21" s="100"/>
    </row>
    <row r="22" spans="1:27" ht="19.5" x14ac:dyDescent="0.2">
      <c r="A22" s="95"/>
      <c r="B22" s="70" t="s">
        <v>30</v>
      </c>
      <c r="C22" s="72" t="s">
        <v>31</v>
      </c>
      <c r="D22" s="73" t="s">
        <v>25</v>
      </c>
      <c r="E22" s="74">
        <v>38</v>
      </c>
      <c r="F22" s="54">
        <v>11.52</v>
      </c>
      <c r="G22" s="75">
        <v>12.6</v>
      </c>
      <c r="H22" s="23"/>
      <c r="I22" s="24"/>
      <c r="J22" s="24"/>
      <c r="K22" s="24"/>
      <c r="L22" s="24"/>
      <c r="M22" s="24"/>
      <c r="N22" s="24">
        <v>0.58333333333333337</v>
      </c>
      <c r="O22" s="24">
        <v>0</v>
      </c>
      <c r="P22" s="24"/>
      <c r="Q22" s="24"/>
      <c r="R22" s="24">
        <v>0.58333333333333337</v>
      </c>
      <c r="S22" s="24">
        <v>0</v>
      </c>
      <c r="T22" s="24"/>
      <c r="U22" s="25"/>
      <c r="V22" s="51">
        <f>(I22-H22+(I22&lt;H22))+(K22-J22+(K22&lt;J22))+(M22-L22+(M22&lt;L22))+O22-N22+(O22&lt;N22)+(Q22-P22+(Q22&lt;P22))+(S22-R22+(S22&lt;R22))+(U22-T22+(U22&lt;T22))</f>
        <v>0.83333333333333326</v>
      </c>
      <c r="W22" s="51">
        <f>IF((V22*24)&lt;E22,(E22-(V22*24))/24,0)</f>
        <v>0.75</v>
      </c>
      <c r="X22" s="53">
        <f>F22*V22*24</f>
        <v>230.39999999999998</v>
      </c>
      <c r="Y22" s="54">
        <f>E22*F22</f>
        <v>437.76</v>
      </c>
      <c r="Z22" s="66">
        <f>IF((V22*24)&gt;E22,((V22*24)-E22)*G22,0)</f>
        <v>0</v>
      </c>
      <c r="AA22" s="100"/>
    </row>
    <row r="23" spans="1:27" ht="19.5" x14ac:dyDescent="0.2">
      <c r="A23" s="95"/>
      <c r="B23" s="71"/>
      <c r="C23" s="52"/>
      <c r="D23" s="52"/>
      <c r="E23" s="52"/>
      <c r="F23" s="55"/>
      <c r="G23" s="76"/>
      <c r="H23" s="50"/>
      <c r="I23" s="49"/>
      <c r="J23" s="64"/>
      <c r="K23" s="65"/>
      <c r="L23" s="48"/>
      <c r="M23" s="49"/>
      <c r="N23" s="64" t="s">
        <v>31</v>
      </c>
      <c r="O23" s="65"/>
      <c r="P23" s="48"/>
      <c r="Q23" s="49"/>
      <c r="R23" s="64" t="s">
        <v>31</v>
      </c>
      <c r="S23" s="65"/>
      <c r="T23" s="48"/>
      <c r="U23" s="49"/>
      <c r="V23" s="52"/>
      <c r="W23" s="52"/>
      <c r="X23" s="52"/>
      <c r="Y23" s="55"/>
      <c r="Z23" s="67"/>
      <c r="AA23" s="100"/>
    </row>
    <row r="24" spans="1:27" ht="19.5" x14ac:dyDescent="0.2">
      <c r="A24" s="95"/>
      <c r="B24" s="70" t="s">
        <v>32</v>
      </c>
      <c r="C24" s="72" t="s">
        <v>33</v>
      </c>
      <c r="D24" s="73" t="s">
        <v>25</v>
      </c>
      <c r="E24" s="74">
        <v>37</v>
      </c>
      <c r="F24" s="54">
        <v>10.42</v>
      </c>
      <c r="G24" s="75">
        <v>11.73</v>
      </c>
      <c r="H24" s="23">
        <v>0.91666666666666663</v>
      </c>
      <c r="I24" s="24">
        <v>0.20833333333333334</v>
      </c>
      <c r="J24" s="24">
        <v>0.54166666666666663</v>
      </c>
      <c r="K24" s="24">
        <v>0.875</v>
      </c>
      <c r="L24" s="24">
        <v>0.91666666666666663</v>
      </c>
      <c r="M24" s="24">
        <v>0.20833333333333334</v>
      </c>
      <c r="N24" s="24"/>
      <c r="O24" s="24"/>
      <c r="P24" s="24">
        <v>0.91666666666666663</v>
      </c>
      <c r="Q24" s="24">
        <v>0.125</v>
      </c>
      <c r="R24" s="24"/>
      <c r="S24" s="24"/>
      <c r="T24" s="24">
        <v>0.83333333333333337</v>
      </c>
      <c r="U24" s="25">
        <v>0.125</v>
      </c>
      <c r="V24" s="51">
        <f>(I24-H24+(I24&lt;H24))+(K24-J24+(K24&lt;J24))+(M24-L24+(M24&lt;L24))+O24-N24+(O24&lt;N24)+(Q24-P24+(Q24&lt;P24))+(S24-R24+(S24&lt;R24))+(U24-T24+(U24&lt;T24))</f>
        <v>1.416666666666667</v>
      </c>
      <c r="W24" s="51">
        <f>IF((V24*24)&lt;E24,(E24-(V24*24))/24,0)</f>
        <v>0.12499999999999971</v>
      </c>
      <c r="X24" s="53">
        <f>F24*V24*24</f>
        <v>354.28000000000009</v>
      </c>
      <c r="Y24" s="54">
        <f>E24*F24</f>
        <v>385.54</v>
      </c>
      <c r="Z24" s="66">
        <f>IF((V24*24)&gt;E24,((V24*24)-E24)*G24,0)</f>
        <v>0</v>
      </c>
      <c r="AA24" s="100"/>
    </row>
    <row r="25" spans="1:27" ht="19.5" x14ac:dyDescent="0.2">
      <c r="A25" s="95"/>
      <c r="B25" s="71"/>
      <c r="C25" s="52"/>
      <c r="D25" s="52"/>
      <c r="E25" s="52"/>
      <c r="F25" s="55"/>
      <c r="G25" s="76"/>
      <c r="H25" s="50" t="s">
        <v>33</v>
      </c>
      <c r="I25" s="49"/>
      <c r="J25" s="48" t="s">
        <v>34</v>
      </c>
      <c r="K25" s="49"/>
      <c r="L25" s="50" t="s">
        <v>33</v>
      </c>
      <c r="M25" s="49"/>
      <c r="N25" s="48"/>
      <c r="O25" s="49"/>
      <c r="P25" s="50" t="s">
        <v>33</v>
      </c>
      <c r="Q25" s="49"/>
      <c r="R25" s="48"/>
      <c r="S25" s="49"/>
      <c r="T25" s="50" t="s">
        <v>33</v>
      </c>
      <c r="U25" s="49"/>
      <c r="V25" s="52"/>
      <c r="W25" s="52"/>
      <c r="X25" s="52"/>
      <c r="Y25" s="55"/>
      <c r="Z25" s="67"/>
      <c r="AA25" s="100"/>
    </row>
    <row r="26" spans="1:27" ht="19.5" x14ac:dyDescent="0.2">
      <c r="A26" s="95"/>
      <c r="B26" s="70" t="s">
        <v>35</v>
      </c>
      <c r="C26" s="72" t="s">
        <v>36</v>
      </c>
      <c r="D26" s="73"/>
      <c r="E26" s="139"/>
      <c r="F26" s="54"/>
      <c r="G26" s="75"/>
      <c r="H26" s="23"/>
      <c r="I26" s="24"/>
      <c r="J26" s="24"/>
      <c r="K26" s="24"/>
      <c r="L26" s="24"/>
      <c r="M26" s="24"/>
      <c r="N26" s="24"/>
      <c r="O26" s="24"/>
      <c r="P26" s="24"/>
      <c r="Q26" s="24"/>
      <c r="R26" s="24"/>
      <c r="S26" s="24"/>
      <c r="T26" s="24"/>
      <c r="U26" s="25"/>
      <c r="V26" s="51">
        <f>(I26-H26+(I26&lt;H26))+(K26-J26+(K26&lt;J26))+(M26-L26+(M26&lt;L26))+O26-N26+(O26&lt;N26)+(Q26-P26+(Q26&lt;P26))+(S26-R26+(S26&lt;R26))+(U26-T26+(U26&lt;T26))</f>
        <v>0</v>
      </c>
      <c r="W26" s="51">
        <f>IF((V26*24)&lt;E26,(E26-(V26*24))/24,0)</f>
        <v>0</v>
      </c>
      <c r="X26" s="53">
        <f>F26*V26*24</f>
        <v>0</v>
      </c>
      <c r="Y26" s="54">
        <f>E26*F26</f>
        <v>0</v>
      </c>
      <c r="Z26" s="66">
        <f>IF((V26*24)&gt;E26,((V26*24)-E26)*G26,0)</f>
        <v>0</v>
      </c>
      <c r="AA26" s="100"/>
    </row>
    <row r="27" spans="1:27" ht="19.5" x14ac:dyDescent="0.2">
      <c r="A27" s="95"/>
      <c r="B27" s="71"/>
      <c r="C27" s="52"/>
      <c r="D27" s="52"/>
      <c r="E27" s="52"/>
      <c r="F27" s="55"/>
      <c r="G27" s="76"/>
      <c r="H27" s="50"/>
      <c r="I27" s="49"/>
      <c r="J27" s="48"/>
      <c r="K27" s="49"/>
      <c r="L27" s="48"/>
      <c r="M27" s="49"/>
      <c r="N27" s="48"/>
      <c r="O27" s="49"/>
      <c r="P27" s="48"/>
      <c r="Q27" s="49"/>
      <c r="R27" s="48"/>
      <c r="S27" s="49"/>
      <c r="T27" s="48"/>
      <c r="U27" s="49"/>
      <c r="V27" s="52"/>
      <c r="W27" s="52"/>
      <c r="X27" s="52"/>
      <c r="Y27" s="55"/>
      <c r="Z27" s="67"/>
      <c r="AA27" s="100"/>
    </row>
    <row r="28" spans="1:27" ht="19.5" x14ac:dyDescent="0.2">
      <c r="A28" s="95"/>
      <c r="B28" s="70" t="s">
        <v>35</v>
      </c>
      <c r="C28" s="72" t="s">
        <v>36</v>
      </c>
      <c r="D28" s="73"/>
      <c r="E28" s="139"/>
      <c r="F28" s="54"/>
      <c r="G28" s="75"/>
      <c r="H28" s="23"/>
      <c r="I28" s="24"/>
      <c r="J28" s="24"/>
      <c r="K28" s="24"/>
      <c r="L28" s="24"/>
      <c r="M28" s="24"/>
      <c r="N28" s="24"/>
      <c r="O28" s="24"/>
      <c r="P28" s="24"/>
      <c r="Q28" s="24"/>
      <c r="R28" s="24"/>
      <c r="S28" s="24"/>
      <c r="T28" s="24"/>
      <c r="U28" s="25"/>
      <c r="V28" s="51">
        <f>(I28-H28+(I28&lt;H28))+(K28-J28+(K28&lt;J28))+(M28-L28+(M28&lt;L28))+O28-N28+(O28&lt;N28)+(Q28-P28+(Q28&lt;P28))+(S28-R28+(S28&lt;R28))+(U28-T28+(U28&lt;T28))</f>
        <v>0</v>
      </c>
      <c r="W28" s="51">
        <f>IF((V28*24)&lt;E28,(E28-(V28*24))/24,0)</f>
        <v>0</v>
      </c>
      <c r="X28" s="53">
        <f>F28*V28*24</f>
        <v>0</v>
      </c>
      <c r="Y28" s="54">
        <f>E28*F28</f>
        <v>0</v>
      </c>
      <c r="Z28" s="66">
        <f>IF((V28*24)&gt;E28,((V28*24)-E28)*G28,0)</f>
        <v>0</v>
      </c>
      <c r="AA28" s="100"/>
    </row>
    <row r="29" spans="1:27" ht="19.5" x14ac:dyDescent="0.2">
      <c r="A29" s="95"/>
      <c r="B29" s="71"/>
      <c r="C29" s="52"/>
      <c r="D29" s="52"/>
      <c r="E29" s="52"/>
      <c r="F29" s="55"/>
      <c r="G29" s="76"/>
      <c r="H29" s="50"/>
      <c r="I29" s="49"/>
      <c r="J29" s="48"/>
      <c r="K29" s="49"/>
      <c r="L29" s="48"/>
      <c r="M29" s="49"/>
      <c r="N29" s="48"/>
      <c r="O29" s="49"/>
      <c r="P29" s="48"/>
      <c r="Q29" s="49"/>
      <c r="R29" s="48"/>
      <c r="S29" s="49"/>
      <c r="T29" s="48"/>
      <c r="U29" s="49"/>
      <c r="V29" s="52"/>
      <c r="W29" s="52"/>
      <c r="X29" s="52"/>
      <c r="Y29" s="55"/>
      <c r="Z29" s="67"/>
      <c r="AA29" s="100"/>
    </row>
    <row r="30" spans="1:27" ht="19.5" x14ac:dyDescent="0.2">
      <c r="A30" s="95"/>
      <c r="B30" s="70" t="s">
        <v>35</v>
      </c>
      <c r="C30" s="72" t="s">
        <v>36</v>
      </c>
      <c r="D30" s="73"/>
      <c r="E30" s="139"/>
      <c r="F30" s="54"/>
      <c r="G30" s="75"/>
      <c r="H30" s="23"/>
      <c r="I30" s="24"/>
      <c r="J30" s="24"/>
      <c r="K30" s="24"/>
      <c r="L30" s="24"/>
      <c r="M30" s="24"/>
      <c r="N30" s="24"/>
      <c r="O30" s="24"/>
      <c r="P30" s="24"/>
      <c r="Q30" s="24"/>
      <c r="R30" s="24"/>
      <c r="S30" s="24"/>
      <c r="T30" s="24"/>
      <c r="U30" s="25"/>
      <c r="V30" s="51">
        <f>(I30-H30+(I30&lt;H30))+(K30-J30+(K30&lt;J30))+(M30-L30+(M30&lt;L30))+O30-N30+(O30&lt;N30)+(Q30-P30+(Q30&lt;P30))+(S30-R30+(S30&lt;R30))+(U30-T30+(U30&lt;T30))</f>
        <v>0</v>
      </c>
      <c r="W30" s="51">
        <f>IF((V30*24)&lt;E30,(E30-(V30*24))/24,0)</f>
        <v>0</v>
      </c>
      <c r="X30" s="53">
        <f>F30*V30*24</f>
        <v>0</v>
      </c>
      <c r="Y30" s="54">
        <f>E30*F30</f>
        <v>0</v>
      </c>
      <c r="Z30" s="66">
        <f>IF((V30*24)&gt;E30,((V30*24)-E30)*G30,0)</f>
        <v>0</v>
      </c>
      <c r="AA30" s="100"/>
    </row>
    <row r="31" spans="1:27" ht="19.5" x14ac:dyDescent="0.2">
      <c r="A31" s="95"/>
      <c r="B31" s="71"/>
      <c r="C31" s="52"/>
      <c r="D31" s="52"/>
      <c r="E31" s="52"/>
      <c r="F31" s="55"/>
      <c r="G31" s="76"/>
      <c r="H31" s="145"/>
      <c r="I31" s="61"/>
      <c r="J31" s="60"/>
      <c r="K31" s="61"/>
      <c r="L31" s="60"/>
      <c r="M31" s="61"/>
      <c r="N31" s="60"/>
      <c r="O31" s="61"/>
      <c r="P31" s="60"/>
      <c r="Q31" s="61"/>
      <c r="R31" s="60"/>
      <c r="S31" s="61"/>
      <c r="T31" s="60"/>
      <c r="U31" s="61"/>
      <c r="V31" s="52"/>
      <c r="W31" s="52"/>
      <c r="X31" s="52"/>
      <c r="Y31" s="55"/>
      <c r="Z31" s="67"/>
      <c r="AA31" s="100"/>
    </row>
    <row r="32" spans="1:27" ht="19.5" x14ac:dyDescent="0.2">
      <c r="A32" s="95"/>
      <c r="B32" s="70" t="s">
        <v>35</v>
      </c>
      <c r="C32" s="72" t="s">
        <v>36</v>
      </c>
      <c r="D32" s="73"/>
      <c r="E32" s="139"/>
      <c r="F32" s="54"/>
      <c r="G32" s="75"/>
      <c r="H32" s="23"/>
      <c r="I32" s="24"/>
      <c r="J32" s="24"/>
      <c r="K32" s="24"/>
      <c r="L32" s="24"/>
      <c r="M32" s="24"/>
      <c r="N32" s="24"/>
      <c r="O32" s="24"/>
      <c r="P32" s="24"/>
      <c r="Q32" s="24"/>
      <c r="R32" s="24"/>
      <c r="S32" s="24"/>
      <c r="T32" s="24"/>
      <c r="U32" s="25"/>
      <c r="V32" s="51">
        <f>(I32-H32+(I32&lt;H32))+(K32-J32+(K32&lt;J32))+(M32-L32+(M32&lt;L32))+O32-N32+(O32&lt;N32)+(Q32-P32+(Q32&lt;P32))+(S32-R32+(S32&lt;R32))+(U32-T32+(U32&lt;T32))</f>
        <v>0</v>
      </c>
      <c r="W32" s="51">
        <f>IF((V32*24)&lt;E32,(E32-(V32*24))/24,0)</f>
        <v>0</v>
      </c>
      <c r="X32" s="53">
        <f>F32*V32*24</f>
        <v>0</v>
      </c>
      <c r="Y32" s="54">
        <f>E32*F32</f>
        <v>0</v>
      </c>
      <c r="Z32" s="66">
        <f>IF((V32*24)&gt;E32,((V32*24)-E32)*G32,0)</f>
        <v>0</v>
      </c>
      <c r="AA32" s="100"/>
    </row>
    <row r="33" spans="1:27" ht="19.5" x14ac:dyDescent="0.2">
      <c r="A33" s="95"/>
      <c r="B33" s="71"/>
      <c r="C33" s="52"/>
      <c r="D33" s="52"/>
      <c r="E33" s="52"/>
      <c r="F33" s="55"/>
      <c r="G33" s="76"/>
      <c r="H33" s="144"/>
      <c r="I33" s="59"/>
      <c r="J33" s="58"/>
      <c r="K33" s="59"/>
      <c r="L33" s="58"/>
      <c r="M33" s="59"/>
      <c r="N33" s="58"/>
      <c r="O33" s="59"/>
      <c r="P33" s="58"/>
      <c r="Q33" s="59"/>
      <c r="R33" s="58"/>
      <c r="S33" s="59"/>
      <c r="T33" s="58"/>
      <c r="U33" s="59"/>
      <c r="V33" s="52"/>
      <c r="W33" s="52"/>
      <c r="X33" s="52"/>
      <c r="Y33" s="55"/>
      <c r="Z33" s="67"/>
      <c r="AA33" s="100"/>
    </row>
    <row r="34" spans="1:27" ht="19.5" x14ac:dyDescent="0.2">
      <c r="A34" s="95"/>
      <c r="B34" s="70" t="s">
        <v>35</v>
      </c>
      <c r="C34" s="72" t="s">
        <v>36</v>
      </c>
      <c r="D34" s="73"/>
      <c r="E34" s="139"/>
      <c r="F34" s="54"/>
      <c r="G34" s="75"/>
      <c r="H34" s="23"/>
      <c r="I34" s="24"/>
      <c r="J34" s="24"/>
      <c r="K34" s="24"/>
      <c r="L34" s="24"/>
      <c r="M34" s="24"/>
      <c r="N34" s="24"/>
      <c r="O34" s="24"/>
      <c r="P34" s="24"/>
      <c r="Q34" s="24"/>
      <c r="R34" s="24"/>
      <c r="S34" s="24"/>
      <c r="T34" s="24"/>
      <c r="U34" s="25"/>
      <c r="V34" s="51">
        <f>(I34-H34+(I34&lt;H34))+(K34-J34+(K34&lt;J34))+(M34-L34+(M34&lt;L34))+O34-N34+(O34&lt;N34)+(Q34-P34+(Q34&lt;P34))+(S34-R34+(S34&lt;R34))+(U34-T34+(U34&lt;T34))</f>
        <v>0</v>
      </c>
      <c r="W34" s="51">
        <f>IF((V34*24)&lt;E34,(E34-(V34*24))/24,0)</f>
        <v>0</v>
      </c>
      <c r="X34" s="53">
        <f>F34*V34*24</f>
        <v>0</v>
      </c>
      <c r="Y34" s="54">
        <f>E34*F34</f>
        <v>0</v>
      </c>
      <c r="Z34" s="66">
        <f>IF((V34*24)&gt;E34,((V34*24)-E34)*G34,0)</f>
        <v>0</v>
      </c>
      <c r="AA34" s="100"/>
    </row>
    <row r="35" spans="1:27" ht="19.5" x14ac:dyDescent="0.2">
      <c r="A35" s="95"/>
      <c r="B35" s="71"/>
      <c r="C35" s="52"/>
      <c r="D35" s="52"/>
      <c r="E35" s="52"/>
      <c r="F35" s="55"/>
      <c r="G35" s="76"/>
      <c r="H35" s="50"/>
      <c r="I35" s="49"/>
      <c r="J35" s="48"/>
      <c r="K35" s="49"/>
      <c r="L35" s="48"/>
      <c r="M35" s="49"/>
      <c r="N35" s="48"/>
      <c r="O35" s="49"/>
      <c r="P35" s="48"/>
      <c r="Q35" s="49"/>
      <c r="R35" s="48"/>
      <c r="S35" s="49"/>
      <c r="T35" s="48"/>
      <c r="U35" s="49"/>
      <c r="V35" s="52"/>
      <c r="W35" s="52"/>
      <c r="X35" s="52"/>
      <c r="Y35" s="55"/>
      <c r="Z35" s="67"/>
      <c r="AA35" s="100"/>
    </row>
    <row r="36" spans="1:27" ht="19.5" x14ac:dyDescent="0.2">
      <c r="A36" s="95"/>
      <c r="B36" s="70" t="s">
        <v>35</v>
      </c>
      <c r="C36" s="72" t="s">
        <v>36</v>
      </c>
      <c r="D36" s="73"/>
      <c r="E36" s="139"/>
      <c r="F36" s="54"/>
      <c r="G36" s="75"/>
      <c r="H36" s="23"/>
      <c r="I36" s="24"/>
      <c r="J36" s="24"/>
      <c r="K36" s="24"/>
      <c r="L36" s="24"/>
      <c r="M36" s="24"/>
      <c r="N36" s="24"/>
      <c r="O36" s="24"/>
      <c r="P36" s="24"/>
      <c r="Q36" s="24"/>
      <c r="R36" s="24"/>
      <c r="S36" s="24"/>
      <c r="T36" s="24"/>
      <c r="U36" s="25"/>
      <c r="V36" s="51">
        <f>(I36-H36+(I36&lt;H36))+(K36-J36+(K36&lt;J36))+(M36-L36+(M36&lt;L36))+O36-N36+(O36&lt;N36)+(Q36-P36+(Q36&lt;P36))+(S36-R36+(S36&lt;R36))+(U36-T36+(U36&lt;T36))</f>
        <v>0</v>
      </c>
      <c r="W36" s="51">
        <f>IF((V36*24)&lt;E36,(E36-(V36*24))/24,0)</f>
        <v>0</v>
      </c>
      <c r="X36" s="53">
        <f>F36*V36*24</f>
        <v>0</v>
      </c>
      <c r="Y36" s="54">
        <f>E36*F36</f>
        <v>0</v>
      </c>
      <c r="Z36" s="66">
        <f>IF((V36*24)&gt;E36,((V36*24)-E36)*G36,0)</f>
        <v>0</v>
      </c>
      <c r="AA36" s="100"/>
    </row>
    <row r="37" spans="1:27" ht="19.5" x14ac:dyDescent="0.2">
      <c r="A37" s="95"/>
      <c r="B37" s="71"/>
      <c r="C37" s="52"/>
      <c r="D37" s="52"/>
      <c r="E37" s="52"/>
      <c r="F37" s="55"/>
      <c r="G37" s="76"/>
      <c r="H37" s="50"/>
      <c r="I37" s="49"/>
      <c r="J37" s="48"/>
      <c r="K37" s="49"/>
      <c r="L37" s="48"/>
      <c r="M37" s="49"/>
      <c r="N37" s="48"/>
      <c r="O37" s="49"/>
      <c r="P37" s="48"/>
      <c r="Q37" s="49"/>
      <c r="R37" s="48"/>
      <c r="S37" s="49"/>
      <c r="T37" s="48"/>
      <c r="U37" s="49"/>
      <c r="V37" s="52"/>
      <c r="W37" s="52"/>
      <c r="X37" s="52"/>
      <c r="Y37" s="55"/>
      <c r="Z37" s="67"/>
      <c r="AA37" s="100"/>
    </row>
    <row r="38" spans="1:27" ht="19.5" x14ac:dyDescent="0.2">
      <c r="A38" s="95"/>
      <c r="B38" s="70" t="s">
        <v>35</v>
      </c>
      <c r="C38" s="72" t="s">
        <v>36</v>
      </c>
      <c r="D38" s="73"/>
      <c r="E38" s="139"/>
      <c r="F38" s="54"/>
      <c r="G38" s="75"/>
      <c r="H38" s="23"/>
      <c r="I38" s="24"/>
      <c r="J38" s="24"/>
      <c r="K38" s="24"/>
      <c r="L38" s="24"/>
      <c r="M38" s="24"/>
      <c r="N38" s="24"/>
      <c r="O38" s="24"/>
      <c r="P38" s="24"/>
      <c r="Q38" s="24"/>
      <c r="R38" s="24"/>
      <c r="S38" s="24"/>
      <c r="T38" s="24"/>
      <c r="U38" s="25"/>
      <c r="V38" s="51">
        <f>(I38-H38+(I38&lt;H38))+(K38-J38+(K38&lt;J38))+(M38-L38+(M38&lt;L38))+O38-N38+(O38&lt;N38)+(Q38-P38+(Q38&lt;P38))+(S38-R38+(S38&lt;R38))+(U38-T38+(U38&lt;T38))</f>
        <v>0</v>
      </c>
      <c r="W38" s="51">
        <f>IF((V38*24)&lt;E38,(E38-(V38*24))/24,0)</f>
        <v>0</v>
      </c>
      <c r="X38" s="53">
        <f>F38*V38*24</f>
        <v>0</v>
      </c>
      <c r="Y38" s="54">
        <f>E38*F38</f>
        <v>0</v>
      </c>
      <c r="Z38" s="66">
        <f>IF((V38*24)&gt;E38,((V38*24)-E38)*G38,0)</f>
        <v>0</v>
      </c>
      <c r="AA38" s="100"/>
    </row>
    <row r="39" spans="1:27" ht="19.5" x14ac:dyDescent="0.2">
      <c r="A39" s="95"/>
      <c r="B39" s="71"/>
      <c r="C39" s="52"/>
      <c r="D39" s="52"/>
      <c r="E39" s="52"/>
      <c r="F39" s="55"/>
      <c r="G39" s="76"/>
      <c r="H39" s="145"/>
      <c r="I39" s="61"/>
      <c r="J39" s="60"/>
      <c r="K39" s="61"/>
      <c r="L39" s="60"/>
      <c r="M39" s="61"/>
      <c r="N39" s="60"/>
      <c r="O39" s="61"/>
      <c r="P39" s="60"/>
      <c r="Q39" s="61"/>
      <c r="R39" s="60"/>
      <c r="S39" s="61"/>
      <c r="T39" s="60"/>
      <c r="U39" s="61"/>
      <c r="V39" s="52"/>
      <c r="W39" s="52"/>
      <c r="X39" s="52"/>
      <c r="Y39" s="55"/>
      <c r="Z39" s="67"/>
      <c r="AA39" s="100"/>
    </row>
    <row r="40" spans="1:27" ht="19.5" x14ac:dyDescent="0.2">
      <c r="A40" s="95"/>
      <c r="B40" s="70" t="s">
        <v>35</v>
      </c>
      <c r="C40" s="72" t="s">
        <v>36</v>
      </c>
      <c r="D40" s="73"/>
      <c r="E40" s="139"/>
      <c r="F40" s="54"/>
      <c r="G40" s="75"/>
      <c r="H40" s="23"/>
      <c r="I40" s="24"/>
      <c r="J40" s="24"/>
      <c r="K40" s="24"/>
      <c r="L40" s="24"/>
      <c r="M40" s="24"/>
      <c r="N40" s="24"/>
      <c r="O40" s="24"/>
      <c r="P40" s="24"/>
      <c r="Q40" s="24"/>
      <c r="R40" s="24"/>
      <c r="S40" s="24"/>
      <c r="T40" s="24"/>
      <c r="U40" s="25"/>
      <c r="V40" s="51">
        <f>(I40-H40+(I40&lt;H40))+(K40-J40+(K40&lt;J40))+(M40-L40+(M40&lt;L40))+O40-N40+(O40&lt;N40)+(Q40-P40+(Q40&lt;P40))+(S40-R40+(S40&lt;R40))+(U40-T40+(U40&lt;T40))</f>
        <v>0</v>
      </c>
      <c r="W40" s="51">
        <f>IF((V40*24)&lt;E40,(E40-(V40*24))/24,0)</f>
        <v>0</v>
      </c>
      <c r="X40" s="53">
        <f>F40*V40*24</f>
        <v>0</v>
      </c>
      <c r="Y40" s="54">
        <f>E40*F40</f>
        <v>0</v>
      </c>
      <c r="Z40" s="66">
        <f>IF((V40*24)&gt;E40,((V40*24)-E40)*G40,0)</f>
        <v>0</v>
      </c>
      <c r="AA40" s="100"/>
    </row>
    <row r="41" spans="1:27" ht="19.5" x14ac:dyDescent="0.2">
      <c r="A41" s="95"/>
      <c r="B41" s="71"/>
      <c r="C41" s="52"/>
      <c r="D41" s="52"/>
      <c r="E41" s="52"/>
      <c r="F41" s="55"/>
      <c r="G41" s="76"/>
      <c r="H41" s="144"/>
      <c r="I41" s="59"/>
      <c r="J41" s="58"/>
      <c r="K41" s="59"/>
      <c r="L41" s="58"/>
      <c r="M41" s="59"/>
      <c r="N41" s="58"/>
      <c r="O41" s="59"/>
      <c r="P41" s="58"/>
      <c r="Q41" s="59"/>
      <c r="R41" s="58"/>
      <c r="S41" s="59"/>
      <c r="T41" s="58"/>
      <c r="U41" s="59"/>
      <c r="V41" s="52"/>
      <c r="W41" s="52"/>
      <c r="X41" s="52"/>
      <c r="Y41" s="55"/>
      <c r="Z41" s="67"/>
      <c r="AA41" s="100"/>
    </row>
    <row r="42" spans="1:27" ht="19.5" x14ac:dyDescent="0.2">
      <c r="A42" s="95"/>
      <c r="B42" s="70" t="s">
        <v>35</v>
      </c>
      <c r="C42" s="72" t="s">
        <v>36</v>
      </c>
      <c r="D42" s="73"/>
      <c r="E42" s="139"/>
      <c r="F42" s="54"/>
      <c r="G42" s="75"/>
      <c r="H42" s="23"/>
      <c r="I42" s="24"/>
      <c r="J42" s="24"/>
      <c r="K42" s="24"/>
      <c r="L42" s="24"/>
      <c r="M42" s="24"/>
      <c r="N42" s="24"/>
      <c r="O42" s="24"/>
      <c r="P42" s="24"/>
      <c r="Q42" s="24"/>
      <c r="R42" s="24"/>
      <c r="S42" s="24"/>
      <c r="T42" s="24"/>
      <c r="U42" s="25"/>
      <c r="V42" s="51">
        <f>(I42-H42+(I42&lt;H42))+(K42-J42+(K42&lt;J42))+(M42-L42+(M42&lt;L42))+O42-N42+(O42&lt;N42)+(Q42-P42+(Q42&lt;P42))+(S42-R42+(S42&lt;R42))+(U42-T42+(U42&lt;T42))</f>
        <v>0</v>
      </c>
      <c r="W42" s="51">
        <f>IF((V42*24)&lt;E42,(E42-(V42*24))/24,0)</f>
        <v>0</v>
      </c>
      <c r="X42" s="53">
        <f>F42*V42*24</f>
        <v>0</v>
      </c>
      <c r="Y42" s="54">
        <f>E42*F42</f>
        <v>0</v>
      </c>
      <c r="Z42" s="66">
        <f>IF((V42*24)&gt;E42,((V42*24)-E42)*G42,0)</f>
        <v>0</v>
      </c>
      <c r="AA42" s="100"/>
    </row>
    <row r="43" spans="1:27" ht="19.5" x14ac:dyDescent="0.2">
      <c r="A43" s="95"/>
      <c r="B43" s="136"/>
      <c r="C43" s="148"/>
      <c r="D43" s="52"/>
      <c r="E43" s="52"/>
      <c r="F43" s="55"/>
      <c r="G43" s="76"/>
      <c r="H43" s="145"/>
      <c r="I43" s="61"/>
      <c r="J43" s="60"/>
      <c r="K43" s="61"/>
      <c r="L43" s="60"/>
      <c r="M43" s="61"/>
      <c r="N43" s="60"/>
      <c r="O43" s="61"/>
      <c r="P43" s="60"/>
      <c r="Q43" s="61"/>
      <c r="R43" s="60"/>
      <c r="S43" s="61"/>
      <c r="T43" s="60"/>
      <c r="U43" s="61"/>
      <c r="V43" s="52"/>
      <c r="W43" s="52"/>
      <c r="X43" s="52"/>
      <c r="Y43" s="55"/>
      <c r="Z43" s="67"/>
      <c r="AA43" s="100"/>
    </row>
    <row r="44" spans="1:27" ht="31.5" customHeight="1" x14ac:dyDescent="0.2">
      <c r="A44" s="103"/>
      <c r="B44" s="128" t="s">
        <v>37</v>
      </c>
      <c r="C44" s="63"/>
      <c r="D44" s="63"/>
      <c r="E44" s="63"/>
      <c r="F44" s="63"/>
      <c r="G44" s="129"/>
      <c r="H44" s="28" t="s">
        <v>38</v>
      </c>
      <c r="I44" s="29" t="s">
        <v>39</v>
      </c>
      <c r="J44" s="29" t="s">
        <v>38</v>
      </c>
      <c r="K44" s="29" t="s">
        <v>39</v>
      </c>
      <c r="L44" s="29" t="s">
        <v>38</v>
      </c>
      <c r="M44" s="29" t="s">
        <v>39</v>
      </c>
      <c r="N44" s="29" t="s">
        <v>38</v>
      </c>
      <c r="O44" s="29" t="s">
        <v>39</v>
      </c>
      <c r="P44" s="29" t="s">
        <v>38</v>
      </c>
      <c r="Q44" s="29" t="s">
        <v>39</v>
      </c>
      <c r="R44" s="29" t="s">
        <v>38</v>
      </c>
      <c r="S44" s="29" t="s">
        <v>39</v>
      </c>
      <c r="T44" s="29" t="s">
        <v>38</v>
      </c>
      <c r="U44" s="30" t="s">
        <v>39</v>
      </c>
      <c r="V44" s="124">
        <f>SUM(V16:V43)</f>
        <v>7.875</v>
      </c>
      <c r="W44" s="124">
        <f>SUMIF(W16:W43,"&lt;0")</f>
        <v>0</v>
      </c>
      <c r="X44" s="127">
        <f t="shared" ref="X44:Z44" si="0">SUM(X16:X43)</f>
        <v>2780.96</v>
      </c>
      <c r="Y44" s="127">
        <f t="shared" si="0"/>
        <v>2667.99</v>
      </c>
      <c r="Z44" s="127">
        <f t="shared" si="0"/>
        <v>403.94999999999993</v>
      </c>
      <c r="AA44" s="101"/>
    </row>
    <row r="45" spans="1:27" ht="31.5" customHeight="1" x14ac:dyDescent="0.2">
      <c r="A45" s="105"/>
      <c r="B45" s="130"/>
      <c r="C45" s="131"/>
      <c r="D45" s="131"/>
      <c r="E45" s="131"/>
      <c r="F45" s="131"/>
      <c r="G45" s="132"/>
      <c r="H45" s="31" t="s">
        <v>40</v>
      </c>
      <c r="I45" s="32">
        <v>4</v>
      </c>
      <c r="J45" s="32" t="s">
        <v>40</v>
      </c>
      <c r="K45" s="32">
        <v>3</v>
      </c>
      <c r="L45" s="32" t="s">
        <v>40</v>
      </c>
      <c r="M45" s="32">
        <v>3</v>
      </c>
      <c r="N45" s="32" t="s">
        <v>40</v>
      </c>
      <c r="O45" s="32">
        <v>2</v>
      </c>
      <c r="P45" s="32" t="s">
        <v>40</v>
      </c>
      <c r="Q45" s="32">
        <v>3</v>
      </c>
      <c r="R45" s="32" t="s">
        <v>40</v>
      </c>
      <c r="S45" s="32">
        <v>2</v>
      </c>
      <c r="T45" s="32" t="s">
        <v>40</v>
      </c>
      <c r="U45" s="33">
        <v>3</v>
      </c>
      <c r="V45" s="125"/>
      <c r="W45" s="125"/>
      <c r="X45" s="125"/>
      <c r="Y45" s="125"/>
      <c r="Z45" s="125"/>
      <c r="AA45" s="20"/>
    </row>
    <row r="46" spans="1:27" ht="22.5" customHeight="1" x14ac:dyDescent="0.2">
      <c r="A46" s="135"/>
      <c r="B46" s="133" t="s">
        <v>41</v>
      </c>
      <c r="C46" s="106"/>
      <c r="D46" s="101"/>
      <c r="E46" s="34">
        <f>SUM(E16:E43)</f>
        <v>186</v>
      </c>
      <c r="F46" s="35"/>
      <c r="G46" s="35"/>
      <c r="H46" s="36"/>
      <c r="I46" s="36"/>
      <c r="J46" s="36"/>
      <c r="K46" s="36"/>
      <c r="L46" s="36"/>
      <c r="M46" s="36"/>
      <c r="N46" s="36"/>
      <c r="O46" s="36"/>
      <c r="P46" s="36"/>
      <c r="Q46" s="36"/>
      <c r="R46" s="36"/>
      <c r="S46" s="36"/>
      <c r="T46" s="36"/>
      <c r="U46" s="36"/>
      <c r="V46" s="126"/>
      <c r="W46" s="125"/>
      <c r="X46" s="126"/>
      <c r="Y46" s="126"/>
      <c r="Z46" s="125"/>
      <c r="AA46" s="37"/>
    </row>
    <row r="47" spans="1:27" ht="58.5" x14ac:dyDescent="0.55000000000000004">
      <c r="A47" s="126"/>
      <c r="B47" s="38"/>
      <c r="C47" s="39"/>
      <c r="D47" s="38"/>
      <c r="E47" s="38"/>
      <c r="F47" s="40"/>
      <c r="G47" s="40"/>
      <c r="H47" s="40"/>
      <c r="I47" s="40"/>
      <c r="J47" s="40"/>
      <c r="K47" s="40"/>
      <c r="L47" s="40"/>
      <c r="M47" s="40"/>
      <c r="N47" s="40"/>
      <c r="O47" s="40"/>
      <c r="P47" s="40"/>
      <c r="Q47" s="40"/>
      <c r="R47" s="40"/>
      <c r="S47" s="40"/>
      <c r="T47" s="40"/>
      <c r="U47" s="40"/>
      <c r="V47" s="41" t="s">
        <v>42</v>
      </c>
      <c r="W47" s="41" t="s">
        <v>17</v>
      </c>
      <c r="X47" s="41" t="s">
        <v>43</v>
      </c>
      <c r="Y47" s="42" t="s">
        <v>19</v>
      </c>
      <c r="Z47" s="43" t="s">
        <v>20</v>
      </c>
      <c r="AA47" s="21"/>
    </row>
    <row r="48" spans="1:27" ht="34.5" x14ac:dyDescent="0.2">
      <c r="A48" s="62"/>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row>
  </sheetData>
  <mergeCells count="304">
    <mergeCell ref="D38:D39"/>
    <mergeCell ref="E38:E39"/>
    <mergeCell ref="F38:F39"/>
    <mergeCell ref="G38:G39"/>
    <mergeCell ref="H39:I39"/>
    <mergeCell ref="J39:K39"/>
    <mergeCell ref="L39:M39"/>
    <mergeCell ref="B26:B27"/>
    <mergeCell ref="C26:C27"/>
    <mergeCell ref="D26:D27"/>
    <mergeCell ref="E26:E27"/>
    <mergeCell ref="F26:F27"/>
    <mergeCell ref="G26:G27"/>
    <mergeCell ref="H27:I27"/>
    <mergeCell ref="J27:K27"/>
    <mergeCell ref="B28:B29"/>
    <mergeCell ref="C28:C29"/>
    <mergeCell ref="D28:D29"/>
    <mergeCell ref="E28:E29"/>
    <mergeCell ref="F28:F29"/>
    <mergeCell ref="G28:G29"/>
    <mergeCell ref="B24:B25"/>
    <mergeCell ref="B12:I12"/>
    <mergeCell ref="J12:M12"/>
    <mergeCell ref="C42:C43"/>
    <mergeCell ref="D42:D43"/>
    <mergeCell ref="E42:E43"/>
    <mergeCell ref="F42:F43"/>
    <mergeCell ref="G42:G43"/>
    <mergeCell ref="H43:I43"/>
    <mergeCell ref="C38:C39"/>
    <mergeCell ref="C40:C41"/>
    <mergeCell ref="D40:D41"/>
    <mergeCell ref="E40:E41"/>
    <mergeCell ref="F40:F41"/>
    <mergeCell ref="G40:G41"/>
    <mergeCell ref="H41:I41"/>
    <mergeCell ref="C36:C37"/>
    <mergeCell ref="D36:D37"/>
    <mergeCell ref="E36:E37"/>
    <mergeCell ref="F36:F37"/>
    <mergeCell ref="G36:G37"/>
    <mergeCell ref="H37:I37"/>
    <mergeCell ref="J37:K37"/>
    <mergeCell ref="L37:M37"/>
    <mergeCell ref="J23:K23"/>
    <mergeCell ref="L29:M29"/>
    <mergeCell ref="E30:E31"/>
    <mergeCell ref="E32:E33"/>
    <mergeCell ref="F32:F33"/>
    <mergeCell ref="G32:G33"/>
    <mergeCell ref="H33:I33"/>
    <mergeCell ref="J33:K33"/>
    <mergeCell ref="L33:M33"/>
    <mergeCell ref="H29:I29"/>
    <mergeCell ref="J29:K29"/>
    <mergeCell ref="F30:F31"/>
    <mergeCell ref="G30:G31"/>
    <mergeCell ref="H31:I31"/>
    <mergeCell ref="J31:K31"/>
    <mergeCell ref="L31:M31"/>
    <mergeCell ref="C34:C35"/>
    <mergeCell ref="D34:D35"/>
    <mergeCell ref="E34:E35"/>
    <mergeCell ref="F34:F35"/>
    <mergeCell ref="G34:G35"/>
    <mergeCell ref="H35:I35"/>
    <mergeCell ref="J35:K35"/>
    <mergeCell ref="L35:M35"/>
    <mergeCell ref="C14:C15"/>
    <mergeCell ref="C24:C25"/>
    <mergeCell ref="C30:C31"/>
    <mergeCell ref="D30:D31"/>
    <mergeCell ref="C32:C33"/>
    <mergeCell ref="D32:D33"/>
    <mergeCell ref="L17:M17"/>
    <mergeCell ref="D24:D25"/>
    <mergeCell ref="E24:E25"/>
    <mergeCell ref="F24:F25"/>
    <mergeCell ref="G24:G25"/>
    <mergeCell ref="H25:I25"/>
    <mergeCell ref="J25:K25"/>
    <mergeCell ref="D14:D15"/>
    <mergeCell ref="E14:E15"/>
    <mergeCell ref="L21:M21"/>
    <mergeCell ref="J41:K41"/>
    <mergeCell ref="L41:M41"/>
    <mergeCell ref="J43:K43"/>
    <mergeCell ref="L43:M43"/>
    <mergeCell ref="B44:G45"/>
    <mergeCell ref="B46:D46"/>
    <mergeCell ref="A14:A43"/>
    <mergeCell ref="A44:A45"/>
    <mergeCell ref="A46:A47"/>
    <mergeCell ref="B30:B31"/>
    <mergeCell ref="B32:B33"/>
    <mergeCell ref="B34:B35"/>
    <mergeCell ref="B36:B37"/>
    <mergeCell ref="B38:B39"/>
    <mergeCell ref="B40:B41"/>
    <mergeCell ref="B42:B43"/>
    <mergeCell ref="B16:B17"/>
    <mergeCell ref="C16:C17"/>
    <mergeCell ref="D16:D17"/>
    <mergeCell ref="E16:E17"/>
    <mergeCell ref="F16:F17"/>
    <mergeCell ref="G16:G17"/>
    <mergeCell ref="H17:I17"/>
    <mergeCell ref="J17:K17"/>
    <mergeCell ref="X34:X35"/>
    <mergeCell ref="Y34:Y35"/>
    <mergeCell ref="Z34:Z35"/>
    <mergeCell ref="T35:U35"/>
    <mergeCell ref="X28:X29"/>
    <mergeCell ref="Y28:Y29"/>
    <mergeCell ref="Z28:Z29"/>
    <mergeCell ref="T29:U29"/>
    <mergeCell ref="V30:V31"/>
    <mergeCell ref="W30:W31"/>
    <mergeCell ref="X30:X31"/>
    <mergeCell ref="Y30:Y31"/>
    <mergeCell ref="Z30:Z31"/>
    <mergeCell ref="T31:U31"/>
    <mergeCell ref="T37:U37"/>
    <mergeCell ref="W16:W17"/>
    <mergeCell ref="V24:V25"/>
    <mergeCell ref="W24:W25"/>
    <mergeCell ref="Y18:Y19"/>
    <mergeCell ref="Z18:Z19"/>
    <mergeCell ref="W20:W21"/>
    <mergeCell ref="X20:X21"/>
    <mergeCell ref="V20:V21"/>
    <mergeCell ref="Y20:Y21"/>
    <mergeCell ref="Z20:Z21"/>
    <mergeCell ref="V22:V23"/>
    <mergeCell ref="X24:X25"/>
    <mergeCell ref="Y24:Y25"/>
    <mergeCell ref="V28:V29"/>
    <mergeCell ref="W28:W29"/>
    <mergeCell ref="V32:V33"/>
    <mergeCell ref="W32:W33"/>
    <mergeCell ref="X32:X33"/>
    <mergeCell ref="Y32:Y33"/>
    <mergeCell ref="Z32:Z33"/>
    <mergeCell ref="T33:U33"/>
    <mergeCell ref="V34:V35"/>
    <mergeCell ref="W34:W35"/>
    <mergeCell ref="V44:V46"/>
    <mergeCell ref="W44:W46"/>
    <mergeCell ref="X44:X46"/>
    <mergeCell ref="Y44:Y46"/>
    <mergeCell ref="Z44:Z46"/>
    <mergeCell ref="V36:V37"/>
    <mergeCell ref="W36:W37"/>
    <mergeCell ref="X36:X37"/>
    <mergeCell ref="Y36:Y37"/>
    <mergeCell ref="Z36:Z37"/>
    <mergeCell ref="T39:U39"/>
    <mergeCell ref="V40:V41"/>
    <mergeCell ref="W40:W41"/>
    <mergeCell ref="X40:X41"/>
    <mergeCell ref="Y40:Y41"/>
    <mergeCell ref="Z40:Z41"/>
    <mergeCell ref="T41:U41"/>
    <mergeCell ref="V42:V43"/>
    <mergeCell ref="W42:W43"/>
    <mergeCell ref="X42:X43"/>
    <mergeCell ref="Y42:Y43"/>
    <mergeCell ref="Z42:Z43"/>
    <mergeCell ref="T43:U43"/>
    <mergeCell ref="N12:Z13"/>
    <mergeCell ref="B13:M13"/>
    <mergeCell ref="A1:A13"/>
    <mergeCell ref="B1:X1"/>
    <mergeCell ref="B2:H3"/>
    <mergeCell ref="I2:I3"/>
    <mergeCell ref="J2:S3"/>
    <mergeCell ref="T2:X3"/>
    <mergeCell ref="B4:M4"/>
    <mergeCell ref="Y2:AA3"/>
    <mergeCell ref="Z4:AA8"/>
    <mergeCell ref="B6:M6"/>
    <mergeCell ref="R6:U7"/>
    <mergeCell ref="B7:M7"/>
    <mergeCell ref="O9:Z9"/>
    <mergeCell ref="B10:P10"/>
    <mergeCell ref="Q10:Z10"/>
    <mergeCell ref="R11:AA11"/>
    <mergeCell ref="B11:Q11"/>
    <mergeCell ref="B8:M8"/>
    <mergeCell ref="Z14:Z15"/>
    <mergeCell ref="F14:F15"/>
    <mergeCell ref="G14:G15"/>
    <mergeCell ref="N14:O14"/>
    <mergeCell ref="P14:Q14"/>
    <mergeCell ref="R14:S14"/>
    <mergeCell ref="T14:U14"/>
    <mergeCell ref="V14:V15"/>
    <mergeCell ref="H14:I14"/>
    <mergeCell ref="J14:K14"/>
    <mergeCell ref="W14:W15"/>
    <mergeCell ref="X14:X15"/>
    <mergeCell ref="Y14:Y15"/>
    <mergeCell ref="B18:B19"/>
    <mergeCell ref="C18:C19"/>
    <mergeCell ref="P17:Q17"/>
    <mergeCell ref="R17:S17"/>
    <mergeCell ref="V16:V17"/>
    <mergeCell ref="V18:V19"/>
    <mergeCell ref="W18:W19"/>
    <mergeCell ref="X18:X19"/>
    <mergeCell ref="L19:M19"/>
    <mergeCell ref="N19:O19"/>
    <mergeCell ref="P19:Q19"/>
    <mergeCell ref="R19:S19"/>
    <mergeCell ref="D18:D19"/>
    <mergeCell ref="E18:E19"/>
    <mergeCell ref="F18:F19"/>
    <mergeCell ref="G18:G19"/>
    <mergeCell ref="H19:I19"/>
    <mergeCell ref="J19:K19"/>
    <mergeCell ref="X16:X17"/>
    <mergeCell ref="T17:U17"/>
    <mergeCell ref="Z22:Z23"/>
    <mergeCell ref="L23:M23"/>
    <mergeCell ref="N23:O23"/>
    <mergeCell ref="B14:B15"/>
    <mergeCell ref="B22:B23"/>
    <mergeCell ref="C22:C23"/>
    <mergeCell ref="D22:D23"/>
    <mergeCell ref="E22:E23"/>
    <mergeCell ref="F22:F23"/>
    <mergeCell ref="G22:G23"/>
    <mergeCell ref="H23:I23"/>
    <mergeCell ref="B20:B21"/>
    <mergeCell ref="C20:C21"/>
    <mergeCell ref="D20:D21"/>
    <mergeCell ref="E20:E21"/>
    <mergeCell ref="F20:F21"/>
    <mergeCell ref="G20:G21"/>
    <mergeCell ref="H21:I21"/>
    <mergeCell ref="J21:K21"/>
    <mergeCell ref="T19:U19"/>
    <mergeCell ref="T21:U21"/>
    <mergeCell ref="N21:O21"/>
    <mergeCell ref="P21:Q21"/>
    <mergeCell ref="R21:S21"/>
    <mergeCell ref="N29:O29"/>
    <mergeCell ref="N31:O31"/>
    <mergeCell ref="P31:Q31"/>
    <mergeCell ref="R31:S31"/>
    <mergeCell ref="N33:O33"/>
    <mergeCell ref="P33:Q33"/>
    <mergeCell ref="R33:S33"/>
    <mergeCell ref="P39:Q39"/>
    <mergeCell ref="R39:S39"/>
    <mergeCell ref="R29:S29"/>
    <mergeCell ref="P29:Q29"/>
    <mergeCell ref="N41:O41"/>
    <mergeCell ref="P41:Q41"/>
    <mergeCell ref="R41:S41"/>
    <mergeCell ref="N43:O43"/>
    <mergeCell ref="P43:Q43"/>
    <mergeCell ref="R43:S43"/>
    <mergeCell ref="A48:AA48"/>
    <mergeCell ref="N35:O35"/>
    <mergeCell ref="P35:Q35"/>
    <mergeCell ref="R35:S35"/>
    <mergeCell ref="N37:O37"/>
    <mergeCell ref="P37:Q37"/>
    <mergeCell ref="R37:S37"/>
    <mergeCell ref="N39:O39"/>
    <mergeCell ref="AA14:AA44"/>
    <mergeCell ref="Y16:Y17"/>
    <mergeCell ref="Z16:Z17"/>
    <mergeCell ref="Z24:Z25"/>
    <mergeCell ref="Z26:Z27"/>
    <mergeCell ref="V38:V39"/>
    <mergeCell ref="W38:W39"/>
    <mergeCell ref="X38:X39"/>
    <mergeCell ref="Y38:Y39"/>
    <mergeCell ref="Z38:Z39"/>
    <mergeCell ref="R25:S25"/>
    <mergeCell ref="T25:U25"/>
    <mergeCell ref="V26:V27"/>
    <mergeCell ref="W26:W27"/>
    <mergeCell ref="R27:S27"/>
    <mergeCell ref="T27:U27"/>
    <mergeCell ref="X26:X27"/>
    <mergeCell ref="Y26:Y27"/>
    <mergeCell ref="L14:M14"/>
    <mergeCell ref="L27:M27"/>
    <mergeCell ref="P23:Q23"/>
    <mergeCell ref="L25:M25"/>
    <mergeCell ref="N25:O25"/>
    <mergeCell ref="P25:Q25"/>
    <mergeCell ref="N27:O27"/>
    <mergeCell ref="P27:Q27"/>
    <mergeCell ref="R23:S23"/>
    <mergeCell ref="T23:U23"/>
    <mergeCell ref="W22:W23"/>
    <mergeCell ref="X22:X23"/>
    <mergeCell ref="Y22:Y23"/>
    <mergeCell ref="N17:O17"/>
  </mergeCells>
  <conditionalFormatting sqref="F16:G43">
    <cfRule type="notContainsBlanks" dxfId="0" priority="1">
      <formula>LEN(TRIM(F16))&gt;0</formula>
    </cfRule>
  </conditionalFormatting>
  <hyperlinks>
    <hyperlink ref="B12" r:id="rId1" xr:uid="{00000000-0004-0000-0000-000000000000}"/>
    <hyperlink ref="J12" r:id="rId2" xr:uid="{00000000-0004-0000-0000-000001000000}"/>
  </hyperlinks>
  <pageMargins left="0.7" right="0.7" top="0.75" bottom="0.75" header="0.3" footer="0.3"/>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Select a time " xr:uid="{00000000-0002-0000-0000-000000000000}">
          <x14:formula1>
            <xm:f>Sheet2!$A$1:$A$48</xm:f>
          </x14:formula1>
          <xm:sqref>H16 J16 L16 N16 P16 R16 T16 H18 J18 L18 N18 P18 R18 T18 H20 J20 L20 N20 P20 R20 T20 H22 J22 L22 N22 P22 R22 T22 H24 J24 L24 N24 P24 R24 T24 H26 J26 L26 N26 P26 R26 T26 H28 J28 L28 N28 P28 R28 T28 H30 J30 L30 N30 P30 R30 T30 H32 J32 L32 N32 P32 R32 T32 H34 J34 L34 N34 P34 R34 T34 H36 J36 L36 N36 P36 R36 T36 H38 J38 L38 N38 P38 R38 T38 H40 J40 L40 N40 P40 R40 T40 H42 J42 L42 N42 P42 R42 T42</xm:sqref>
        </x14:dataValidation>
        <x14:dataValidation type="list" allowBlank="1" showInputMessage="1" showErrorMessage="1" prompt="Select a time " xr:uid="{00000000-0002-0000-0000-000001000000}">
          <x14:formula1>
            <xm:f>Sheet2!$B$1:$B$48</xm:f>
          </x14:formula1>
          <xm:sqref>I16 K16 M16 O16 Q16 S16 U16 I18 K18 M18 O18 Q18 S18 U18 I20 K20 M20 O20 Q20 S20 U20 I22 K22 M22 O22 Q22 S22 U22 I24 K24 M24 O24 Q24 S24 U24 I26 K26 M26 O26 Q26 S26 U26 I28 K28 M28 O28 Q28 S28 U28 I30 K30 M30 O30 Q30 S30 U30 I32 K32 M32 O32 Q32 S32 U32 I34 K34 M34 O34 Q34 S34 U34 I36 K36 M36 O36 Q36 S36 U36 I38 K38 M38 O38 Q38 S38 U38 I40 K40 M40 O40 Q40 S40 U40 I42 K42 M42 O42 Q42 S42 U42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49"/>
  <sheetViews>
    <sheetView workbookViewId="0"/>
  </sheetViews>
  <sheetFormatPr defaultColWidth="12.5703125" defaultRowHeight="15.75" customHeight="1" x14ac:dyDescent="0.2"/>
  <sheetData>
    <row r="1" spans="1:2" x14ac:dyDescent="0.2">
      <c r="A1" s="44">
        <v>0</v>
      </c>
      <c r="B1" s="44">
        <v>0</v>
      </c>
    </row>
    <row r="2" spans="1:2" x14ac:dyDescent="0.2">
      <c r="A2" s="45">
        <v>2.0833333333333332E-2</v>
      </c>
      <c r="B2" s="45">
        <v>2.0833333333333332E-2</v>
      </c>
    </row>
    <row r="3" spans="1:2" x14ac:dyDescent="0.2">
      <c r="A3" s="44">
        <v>4.1666666666666664E-2</v>
      </c>
      <c r="B3" s="44">
        <v>4.1666666666666664E-2</v>
      </c>
    </row>
    <row r="4" spans="1:2" x14ac:dyDescent="0.2">
      <c r="A4" s="45">
        <v>6.25E-2</v>
      </c>
      <c r="B4" s="45">
        <v>6.25E-2</v>
      </c>
    </row>
    <row r="5" spans="1:2" x14ac:dyDescent="0.2">
      <c r="A5" s="44">
        <v>8.3333333333333329E-2</v>
      </c>
      <c r="B5" s="44">
        <v>8.3333333333333329E-2</v>
      </c>
    </row>
    <row r="6" spans="1:2" x14ac:dyDescent="0.2">
      <c r="A6" s="45">
        <v>0.10416666666666667</v>
      </c>
      <c r="B6" s="45">
        <v>0.10416666666666667</v>
      </c>
    </row>
    <row r="7" spans="1:2" x14ac:dyDescent="0.2">
      <c r="A7" s="44">
        <v>0.125</v>
      </c>
      <c r="B7" s="44">
        <v>0.125</v>
      </c>
    </row>
    <row r="8" spans="1:2" x14ac:dyDescent="0.2">
      <c r="A8" s="45">
        <v>0.14583333333333334</v>
      </c>
      <c r="B8" s="45">
        <v>0.14583333333333334</v>
      </c>
    </row>
    <row r="9" spans="1:2" x14ac:dyDescent="0.2">
      <c r="A9" s="44">
        <v>0.16666666666666666</v>
      </c>
      <c r="B9" s="44">
        <v>0.16666666666666666</v>
      </c>
    </row>
    <row r="10" spans="1:2" x14ac:dyDescent="0.2">
      <c r="A10" s="45">
        <v>0.1875</v>
      </c>
      <c r="B10" s="45">
        <v>0.1875</v>
      </c>
    </row>
    <row r="11" spans="1:2" x14ac:dyDescent="0.2">
      <c r="A11" s="44">
        <v>0.20833333333333334</v>
      </c>
      <c r="B11" s="44">
        <v>0.20833333333333334</v>
      </c>
    </row>
    <row r="12" spans="1:2" x14ac:dyDescent="0.2">
      <c r="A12" s="45">
        <v>0.22916666666666666</v>
      </c>
      <c r="B12" s="45">
        <v>0.22916666666666666</v>
      </c>
    </row>
    <row r="13" spans="1:2" x14ac:dyDescent="0.2">
      <c r="A13" s="44">
        <v>0.25</v>
      </c>
      <c r="B13" s="44">
        <v>0.25</v>
      </c>
    </row>
    <row r="14" spans="1:2" x14ac:dyDescent="0.2">
      <c r="A14" s="45">
        <v>0.27083333333333331</v>
      </c>
      <c r="B14" s="45">
        <v>0.27083333333333331</v>
      </c>
    </row>
    <row r="15" spans="1:2" x14ac:dyDescent="0.2">
      <c r="A15" s="44">
        <v>0.29166666666666669</v>
      </c>
      <c r="B15" s="44">
        <v>0.29166666666666669</v>
      </c>
    </row>
    <row r="16" spans="1:2" x14ac:dyDescent="0.2">
      <c r="A16" s="45">
        <v>0.3125</v>
      </c>
      <c r="B16" s="45">
        <v>0.3125</v>
      </c>
    </row>
    <row r="17" spans="1:2" x14ac:dyDescent="0.2">
      <c r="A17" s="44">
        <v>0.33333333333333331</v>
      </c>
      <c r="B17" s="44">
        <v>0.33333333333333331</v>
      </c>
    </row>
    <row r="18" spans="1:2" x14ac:dyDescent="0.2">
      <c r="A18" s="44">
        <v>0.35416666666666669</v>
      </c>
      <c r="B18" s="44">
        <v>0.35416666666666669</v>
      </c>
    </row>
    <row r="19" spans="1:2" x14ac:dyDescent="0.2">
      <c r="A19" s="44">
        <v>0.375</v>
      </c>
      <c r="B19" s="44">
        <v>0.375</v>
      </c>
    </row>
    <row r="20" spans="1:2" x14ac:dyDescent="0.2">
      <c r="A20" s="45">
        <v>0.39583333333333331</v>
      </c>
      <c r="B20" s="45">
        <v>0.39583333333333331</v>
      </c>
    </row>
    <row r="21" spans="1:2" x14ac:dyDescent="0.2">
      <c r="A21" s="44">
        <v>0.41666666666666669</v>
      </c>
      <c r="B21" s="44">
        <v>0.41666666666666669</v>
      </c>
    </row>
    <row r="22" spans="1:2" x14ac:dyDescent="0.2">
      <c r="A22" s="44">
        <v>0.4375</v>
      </c>
      <c r="B22" s="44">
        <v>0.4375</v>
      </c>
    </row>
    <row r="23" spans="1:2" x14ac:dyDescent="0.2">
      <c r="A23" s="44">
        <v>0.45833333333333331</v>
      </c>
      <c r="B23" s="44">
        <v>0.45833333333333331</v>
      </c>
    </row>
    <row r="24" spans="1:2" x14ac:dyDescent="0.2">
      <c r="A24" s="45">
        <v>0.47916666666666669</v>
      </c>
      <c r="B24" s="45">
        <v>0.47916666666666669</v>
      </c>
    </row>
    <row r="25" spans="1:2" x14ac:dyDescent="0.2">
      <c r="A25" s="44">
        <v>0.5</v>
      </c>
      <c r="B25" s="44">
        <v>0.5</v>
      </c>
    </row>
    <row r="26" spans="1:2" x14ac:dyDescent="0.2">
      <c r="A26" s="44">
        <v>0.52083333333333337</v>
      </c>
      <c r="B26" s="44">
        <v>0.52083333333333337</v>
      </c>
    </row>
    <row r="27" spans="1:2" x14ac:dyDescent="0.2">
      <c r="A27" s="44">
        <v>0.54166666666666663</v>
      </c>
      <c r="B27" s="44">
        <v>0.54166666666666663</v>
      </c>
    </row>
    <row r="28" spans="1:2" x14ac:dyDescent="0.2">
      <c r="A28" s="45">
        <v>0.5625</v>
      </c>
      <c r="B28" s="45">
        <v>0.5625</v>
      </c>
    </row>
    <row r="29" spans="1:2" x14ac:dyDescent="0.2">
      <c r="A29" s="44">
        <v>0.58333333333333337</v>
      </c>
      <c r="B29" s="44">
        <v>0.58333333333333337</v>
      </c>
    </row>
    <row r="30" spans="1:2" x14ac:dyDescent="0.2">
      <c r="A30" s="44">
        <v>0.60416666666666663</v>
      </c>
      <c r="B30" s="44">
        <v>0.60416666666666663</v>
      </c>
    </row>
    <row r="31" spans="1:2" x14ac:dyDescent="0.2">
      <c r="A31" s="44">
        <v>0.625</v>
      </c>
      <c r="B31" s="44">
        <v>0.625</v>
      </c>
    </row>
    <row r="32" spans="1:2" x14ac:dyDescent="0.2">
      <c r="A32" s="45">
        <v>0.64583333333333337</v>
      </c>
      <c r="B32" s="45">
        <v>0.64583333333333337</v>
      </c>
    </row>
    <row r="33" spans="1:2" x14ac:dyDescent="0.2">
      <c r="A33" s="44">
        <v>0.66666666666666663</v>
      </c>
      <c r="B33" s="44">
        <v>0.66666666666666663</v>
      </c>
    </row>
    <row r="34" spans="1:2" x14ac:dyDescent="0.2">
      <c r="A34" s="44">
        <v>0.6875</v>
      </c>
      <c r="B34" s="44">
        <v>0.6875</v>
      </c>
    </row>
    <row r="35" spans="1:2" x14ac:dyDescent="0.2">
      <c r="A35" s="44">
        <v>0.70833333333333337</v>
      </c>
      <c r="B35" s="44">
        <v>0.70833333333333337</v>
      </c>
    </row>
    <row r="36" spans="1:2" x14ac:dyDescent="0.2">
      <c r="A36" s="45">
        <v>0.72916666666666663</v>
      </c>
      <c r="B36" s="45">
        <v>0.72916666666666663</v>
      </c>
    </row>
    <row r="37" spans="1:2" x14ac:dyDescent="0.2">
      <c r="A37" s="44">
        <v>0.75</v>
      </c>
      <c r="B37" s="44">
        <v>0.75</v>
      </c>
    </row>
    <row r="38" spans="1:2" x14ac:dyDescent="0.2">
      <c r="A38" s="44">
        <v>0.77083333333333337</v>
      </c>
      <c r="B38" s="44">
        <v>0.77083333333333337</v>
      </c>
    </row>
    <row r="39" spans="1:2" x14ac:dyDescent="0.2">
      <c r="A39" s="44">
        <v>0.79166666666666663</v>
      </c>
      <c r="B39" s="44">
        <v>0.79166666666666663</v>
      </c>
    </row>
    <row r="40" spans="1:2" x14ac:dyDescent="0.2">
      <c r="A40" s="45">
        <v>0.8125</v>
      </c>
      <c r="B40" s="45">
        <v>0.8125</v>
      </c>
    </row>
    <row r="41" spans="1:2" x14ac:dyDescent="0.2">
      <c r="A41" s="44">
        <v>0.83333333333333337</v>
      </c>
      <c r="B41" s="44">
        <v>0.83333333333333337</v>
      </c>
    </row>
    <row r="42" spans="1:2" x14ac:dyDescent="0.2">
      <c r="A42" s="44">
        <v>0.85416666666666663</v>
      </c>
      <c r="B42" s="44">
        <v>0.85416666666666663</v>
      </c>
    </row>
    <row r="43" spans="1:2" x14ac:dyDescent="0.2">
      <c r="A43" s="44">
        <v>0.875</v>
      </c>
      <c r="B43" s="44">
        <v>0.875</v>
      </c>
    </row>
    <row r="44" spans="1:2" x14ac:dyDescent="0.2">
      <c r="A44" s="45">
        <v>0.89583333333333337</v>
      </c>
      <c r="B44" s="45">
        <v>0.89583333333333337</v>
      </c>
    </row>
    <row r="45" spans="1:2" x14ac:dyDescent="0.2">
      <c r="A45" s="44">
        <v>0.91666666666666663</v>
      </c>
      <c r="B45" s="44">
        <v>0.91666666666666663</v>
      </c>
    </row>
    <row r="46" spans="1:2" x14ac:dyDescent="0.2">
      <c r="A46" s="44">
        <v>0.9375</v>
      </c>
      <c r="B46" s="44">
        <v>0.9375</v>
      </c>
    </row>
    <row r="47" spans="1:2" x14ac:dyDescent="0.2">
      <c r="A47" s="44">
        <v>0.95833333333333337</v>
      </c>
      <c r="B47" s="44">
        <v>0.95833333333333337</v>
      </c>
    </row>
    <row r="48" spans="1:2" x14ac:dyDescent="0.2">
      <c r="A48" s="45">
        <v>0.97916666666666663</v>
      </c>
      <c r="B48" s="45">
        <v>0.97916666666666663</v>
      </c>
    </row>
    <row r="49" spans="1:2" x14ac:dyDescent="0.2">
      <c r="A49" s="44"/>
      <c r="B49"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Rota for Date</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Kernick</dc:creator>
  <cp:lastModifiedBy>David Kernick</cp:lastModifiedBy>
  <dcterms:created xsi:type="dcterms:W3CDTF">2022-12-15T16:38:43Z</dcterms:created>
  <dcterms:modified xsi:type="dcterms:W3CDTF">2022-12-16T15:22:57Z</dcterms:modified>
</cp:coreProperties>
</file>